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omments2.xml" ContentType="application/vnd.openxmlformats-officedocument.spreadsheetml.comment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
    </mc:Choice>
  </mc:AlternateContent>
  <bookViews>
    <workbookView xWindow="0" yWindow="0" windowWidth="23040" windowHeight="9408"/>
  </bookViews>
  <sheets>
    <sheet name="Datos" sheetId="8" r:id="rId1"/>
    <sheet name="Alternativa" sheetId="11" r:id="rId2"/>
    <sheet name="ALT. 2" sheetId="12" r:id="rId3"/>
    <sheet name="ALT. 10" sheetId="13" r:id="rId4"/>
  </sheets>
  <externalReferences>
    <externalReference r:id="rId5"/>
    <externalReference r:id="rId6"/>
    <externalReference r:id="rId7"/>
    <externalReference r:id="rId8"/>
  </externalReferences>
  <definedNames>
    <definedName name="ALTERNATIVA" localSheetId="3">[1]NOMBRES!$D$2:$D$14</definedName>
    <definedName name="ALTERNATIVA">#REF!</definedName>
    <definedName name="ALTERNATIVO">[1]NOMBRES!$M$2:$M$7</definedName>
    <definedName name="_xlnm.Print_Area" localSheetId="3">'ALT. 10'!$B$1:$H$26</definedName>
    <definedName name="_xlnm.Print_Area" localSheetId="2">'ALT. 2'!$A$1:$J$17</definedName>
    <definedName name="_xlnm.Print_Area" localSheetId="1">Alternativa!$A$1:$J$18</definedName>
    <definedName name="_xlnm.Print_Area" localSheetId="0">Datos!$A$1:$F$109</definedName>
    <definedName name="COMBUSTIBLE" localSheetId="3">[1]NOMBRES!$H$2:$H$20</definedName>
    <definedName name="COMBUSTIBLE">#REF!</definedName>
    <definedName name="DECISION" localSheetId="3">[1]NOMBRES!$F$2:$F$4</definedName>
    <definedName name="DECISION">#REF!</definedName>
    <definedName name="FUENTE" localSheetId="3">[1]NOMBRES!$G$2:$G$3</definedName>
    <definedName name="FUENTE">#REF!</definedName>
    <definedName name="N°" localSheetId="3">[1]NOMBRES!$A$2:$A$60</definedName>
    <definedName name="N°">#REF!</definedName>
    <definedName name="PARAMETRO">[1]NOMBRES!$O$2:$O$5</definedName>
    <definedName name="SECCION">[1]NOMBRES!$K$2:$K$4</definedName>
    <definedName name="TICKET">[1]NOMBRES!$Q$2:$Q$3</definedName>
    <definedName name="TIPO_FUENTE" localSheetId="3">[1]NOMBRES!$B$2:$B$7</definedName>
    <definedName name="TIPO_FUENTE">#REF!</definedName>
    <definedName name="_xlnm.Print_Titles" localSheetId="3">'ALT.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13" l="1"/>
  <c r="G26" i="13"/>
  <c r="F26" i="13"/>
  <c r="E26" i="13"/>
  <c r="H25" i="13"/>
  <c r="G25" i="13"/>
  <c r="F25" i="13"/>
  <c r="E25" i="13"/>
  <c r="B9" i="13"/>
  <c r="B8" i="12"/>
</calcChain>
</file>

<file path=xl/comments1.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comments2.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<sst xmlns="http://schemas.openxmlformats.org/spreadsheetml/2006/main" count="156" uniqueCount="124">
  <si>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</si>
  <si>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</si>
  <si>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</si>
  <si>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</si>
  <si>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</si>
  <si>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</si>
  <si>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</si>
  <si>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</si>
  <si>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</si>
  <si>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</si>
  <si>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</si>
  <si>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</si>
  <si>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</si>
  <si>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</si>
  <si>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</si>
  <si>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</si>
  <si>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</si>
  <si>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</si>
  <si>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</si>
  <si>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</si>
  <si>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</si>
  <si>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</si>
  <si>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</si>
  <si>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</si>
  <si>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</si>
  <si>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</si>
  <si>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</si>
  <si>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</si>
  <si>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</si>
  <si>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</si>
  <si>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</si>
  <si>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</si>
  <si>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</si>
  <si>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</si>
  <si>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</si>
  <si>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</si>
  <si>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</si>
  <si>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</si>
  <si>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</si>
  <si>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</si>
  <si>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</si>
  <si>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</si>
  <si>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</si>
  <si>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</si>
  <si>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</si>
  <si>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</si>
  <si>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</si>
  <si>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</si>
  <si>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</si>
  <si>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</si>
  <si>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</si>
  <si>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</si>
  <si>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</si>
  <si>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</si>
  <si>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</si>
  <si>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</si>
  <si>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</si>
  <si>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</si>
  <si>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76.326.949-3</t>
  </si>
  <si>
    <t>Central Termoeléctrica Colmito S.A.</t>
  </si>
  <si>
    <t>Cerro el Plomo 5680 of 1501</t>
  </si>
  <si>
    <t>Peter Michael Hatton Bunster</t>
  </si>
  <si>
    <t>Central Colmito</t>
  </si>
  <si>
    <t xml:space="preserve">Av. El Parque Lote 3 A, Parque Industrial Concón.  </t>
  </si>
  <si>
    <t>Concón</t>
  </si>
  <si>
    <t>6353850 N/ 268858 E</t>
  </si>
  <si>
    <t>RCA</t>
  </si>
  <si>
    <t>DS</t>
  </si>
  <si>
    <t>N° 1</t>
  </si>
  <si>
    <t>Turbina</t>
  </si>
  <si>
    <t>TG1</t>
  </si>
  <si>
    <t>PC003323-5</t>
  </si>
  <si>
    <t>Rolls Royce</t>
  </si>
  <si>
    <t>Trent 60 Dual Fuel WLE </t>
  </si>
  <si>
    <t>Gas Natural</t>
  </si>
  <si>
    <t>Diésel A1</t>
  </si>
  <si>
    <t>NO</t>
  </si>
  <si>
    <t>Inyección de vapor o agua</t>
  </si>
  <si>
    <t>ANEXO N° 1: ALTERNATIVA N° 2</t>
  </si>
  <si>
    <t>SI SE DISPONE DE UN METODO ALTERNATIVO PREVIAMENTE VALIDADO *</t>
  </si>
  <si>
    <t>Flujo</t>
  </si>
  <si>
    <t>METODO APROBADO</t>
  </si>
  <si>
    <t xml:space="preserve">Se utiliza una tasa de emisión específica a partir de una prueba de emisión realizada mediante el método de referencia CH-7E. </t>
  </si>
  <si>
    <t xml:space="preserve">Se utiliza una tasa de emisión Genérica, determinada a partir del contenido máximo de azufre del combustible. 
</t>
  </si>
  <si>
    <t>Se utiliza una tasa de emisión específica, determinada a partir de una prueba de emisión.</t>
  </si>
  <si>
    <t>AP42</t>
  </si>
  <si>
    <t>Método de consumo energético máximo</t>
  </si>
  <si>
    <t>N° RESOLUCION VALIDACION INICIAL</t>
  </si>
  <si>
    <t>RES. 678</t>
  </si>
  <si>
    <t>FECHA VALIDACION INICIAL</t>
  </si>
  <si>
    <t>ESTADO ACTUAL (VALIDADO/ RECHAZADO/ EN PROCESO)</t>
  </si>
  <si>
    <t>Validado</t>
  </si>
  <si>
    <t>COMBUSTIBLES APROBADOS EN LA RES. (por parametro)</t>
  </si>
  <si>
    <t>Petróleo Diésel /Gas Natural</t>
  </si>
  <si>
    <t>OBSERVACIONES</t>
  </si>
  <si>
    <t xml:space="preserve">Se utilizan los factores de emisión de contaminantes aéreos establecidos en la Tabla 3.1-2a del documento AP-42 de la US EPA, “Compilación de factores de emisión aéreos –AP 42” Capítulo 3 Stationary Internal Combustion Sources. Punto 3.1 Stationary Gas Turbines. </t>
  </si>
  <si>
    <t>ANEXO N° 3: ALTERNATIVA N° 10</t>
  </si>
  <si>
    <t>TIPO DE CUANTIFICACIÓN DEL NIVEL DE ACTIVIDAD DE LA FUENTE (EJ CONSUMO DE COMB, PRODUCCIÓN, ETC.)</t>
  </si>
  <si>
    <t>DS 138 (Consumo de combustible)</t>
  </si>
  <si>
    <t>FORMA DE IDENTIFICAR EL COMBUSTIBLE CON EL QUE ESTÉ EN FUNC. LA FUENTE</t>
  </si>
  <si>
    <t xml:space="preserve">Por requerimiento y consumo (HMI de Unidad Generación ) </t>
  </si>
  <si>
    <t>FLUJOMETRO COMBUSTIBLE</t>
  </si>
  <si>
    <t>Certificado de origen</t>
  </si>
  <si>
    <t xml:space="preserve"> Cert. 3044 (Calibration) </t>
  </si>
  <si>
    <t>Tipo (orificio, boquilla, venturi, etc.)</t>
  </si>
  <si>
    <t> Vortex</t>
  </si>
  <si>
    <t>Marca</t>
  </si>
  <si>
    <t> YOCOGAWA</t>
  </si>
  <si>
    <t>Modelo</t>
  </si>
  <si>
    <t> DY050</t>
  </si>
  <si>
    <t>N° de serie</t>
  </si>
  <si>
    <t> S5HA03219 843</t>
  </si>
  <si>
    <t>Frecuencia de mantenimiento</t>
  </si>
  <si>
    <t>ANUAL</t>
  </si>
  <si>
    <t>RESPALDO DE CUANTIFICACIÓN DE COMBUSTIBLE</t>
  </si>
  <si>
    <t>Aforo de estanque con Cinta metrica</t>
  </si>
  <si>
    <t>SISTEMA DE REGISTRO, ALMACENAMIENTO Y MANEJO DE DATOS</t>
  </si>
  <si>
    <t>CLASIFICACIÓN CCF DE LA FUENTE</t>
  </si>
  <si>
    <t>EQUIPO DE ABATIMIENTO</t>
  </si>
  <si>
    <t>FILTRO DE MANGAS</t>
  </si>
  <si>
    <t>FACTOR D.S. 138, CON SU UNIDAD DE MEDIDA</t>
  </si>
  <si>
    <t>% DE EFICIENCIA DS 138, ADJUNTAR RESPALDO DE LA EXISTENCIA DEL SIST. DE CONTROL</t>
  </si>
  <si>
    <t>NOTA: El Titular propone inicialmente alternativa 10 para combustible secundario (Petroleo Diesel), sin embargo no está dentro de sus posibilidades modificar lo aprobado en el marco del D.S. 13 (monitoreo alternativo), por lo tanto se mantiene esa opción para ese combustible.</t>
  </si>
  <si>
    <t>Expediente: DFZ-2016-4902-V-LEY-EI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</si>
</sst>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color theme="4"/>
      <name val="Calibri"/>
      <family val="2"/>
      <scheme val="minor"/>
    </font>
    <font>
      <i/>
      <sz val="11"/>
      <color theme="1"/>
      <name val="Calibri"/>
      <family val="2"/>
      <scheme val="minor"/>
    </font>
    <font>
      <u/>
      <sz val="11"/>
      <color theme="10"/>
      <name val="Calibri"/>
      <family val="2"/>
      <scheme val="minor"/>
    </font>
    <font>
      <b/>
      <sz val="9"/>
      <color indexed="81"/>
      <name val="Tahoma"/>
      <family val="2"/>
    </font>
    <font>
      <sz val="9"/>
      <color indexed="81"/>
      <name val="Tahoma"/>
      <family val="2"/>
    </font>
    <font>
      <sz val="11"/>
      <color theme="1"/>
      <name val="Arial"/>
      <family val="2"/>
    </font>
    <font>
      <b/>
      <sz val="10"/>
      <name val="Arial"/>
      <family val="2"/>
    </font>
    <font>
      <b/>
      <sz val="11"/>
      <color theme="1"/>
      <name val="Arial"/>
      <family val="2"/>
    </font>
    <font>
      <sz val="10"/>
      <color theme="1"/>
      <name val="Arial"/>
      <family val="2"/>
    </font>
    <font>
      <sz val="10"/>
      <color rgb="FF000000"/>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5">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13" fillId="0" borderId="0" applyNumberFormat="0" applyFill="0" applyBorder="0" applyAlignment="0" applyProtection="0"/>
  </cellStyleXfs>
  <cellXfs count="124">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10" fillId="0" borderId="1" xfId="1" applyFont="1" applyFill="1" applyBorder="1" applyAlignment="1">
      <alignment vertical="center" wrapText="1"/>
    </xf>
    <xf numFmtId="0" fontId="9" fillId="2" borderId="1" xfId="0" applyFont="1" applyFill="1" applyBorder="1" applyAlignment="1">
      <alignment horizontal="center"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5" fillId="0" borderId="0" xfId="1" applyFont="1" applyAlignment="1">
      <alignment horizontal="center" vertical="center"/>
    </xf>
    <xf numFmtId="0" fontId="0" fillId="3" borderId="1" xfId="0" applyFill="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0" fontId="4" fillId="0" borderId="1" xfId="1" applyFont="1" applyBorder="1" applyAlignment="1">
      <alignment horizontal="center" vertical="center"/>
    </xf>
    <xf numFmtId="0" fontId="4" fillId="0" borderId="18" xfId="1" applyFont="1" applyBorder="1" applyAlignment="1">
      <alignment horizontal="center" vertical="center"/>
    </xf>
    <xf numFmtId="0" fontId="5" fillId="0" borderId="0" xfId="1" applyFont="1" applyAlignment="1">
      <alignment vertical="center"/>
    </xf>
    <xf numFmtId="0" fontId="1" fillId="3" borderId="7" xfId="0" applyFont="1" applyFill="1" applyBorder="1" applyAlignment="1"/>
    <xf numFmtId="0" fontId="1" fillId="3" borderId="8" xfId="0" applyFont="1" applyFill="1" applyBorder="1" applyAlignment="1"/>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0" borderId="1" xfId="0" applyBorder="1" applyAlignment="1">
      <alignment vertical="top" wrapText="1"/>
    </xf>
    <xf numFmtId="0" fontId="0" fillId="0" borderId="1" xfId="0" applyBorder="1" applyAlignment="1">
      <alignment vertical="top"/>
    </xf>
    <xf numFmtId="0" fontId="12" fillId="0" borderId="1" xfId="0" applyFont="1" applyBorder="1" applyAlignment="1">
      <alignment horizontal="center" vertical="top" wrapText="1"/>
    </xf>
    <xf numFmtId="0" fontId="13" fillId="0" borderId="1" xfId="4" applyBorder="1"/>
    <xf numFmtId="14" fontId="0" fillId="0" borderId="1" xfId="0" applyNumberFormat="1" applyBorder="1"/>
    <xf numFmtId="0" fontId="0" fillId="0" borderId="1" xfId="0" applyBorder="1"/>
    <xf numFmtId="0" fontId="12" fillId="0" borderId="1" xfId="0" applyFont="1" applyBorder="1" applyAlignment="1">
      <alignment horizontal="center"/>
    </xf>
    <xf numFmtId="0" fontId="0" fillId="0" borderId="0" xfId="0" applyBorder="1" applyAlignment="1">
      <alignment vertical="center"/>
    </xf>
    <xf numFmtId="0" fontId="3" fillId="0" borderId="0" xfId="0" applyFont="1"/>
    <xf numFmtId="0" fontId="16" fillId="0" borderId="0" xfId="0" applyFont="1" applyAlignment="1">
      <alignment vertical="center"/>
    </xf>
    <xf numFmtId="0" fontId="16" fillId="0" borderId="0" xfId="0" applyFont="1"/>
    <xf numFmtId="0" fontId="16" fillId="0" borderId="0" xfId="0" applyFont="1" applyFill="1" applyBorder="1" applyAlignment="1">
      <alignment vertical="center"/>
    </xf>
    <xf numFmtId="0" fontId="17"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8" fillId="0" borderId="0" xfId="0" applyFont="1"/>
    <xf numFmtId="0" fontId="4" fillId="5" borderId="1" xfId="0" applyFont="1" applyFill="1" applyBorder="1" applyAlignment="1">
      <alignment horizontal="left" vertical="center" wrapText="1"/>
    </xf>
    <xf numFmtId="0" fontId="4" fillId="0" borderId="1" xfId="0" applyFont="1" applyFill="1" applyBorder="1" applyAlignment="1">
      <alignment vertical="center"/>
    </xf>
    <xf numFmtId="0" fontId="20" fillId="0" borderId="1" xfId="0" applyFont="1" applyBorder="1" applyAlignment="1">
      <alignment vertical="center"/>
    </xf>
    <xf numFmtId="0" fontId="19" fillId="0" borderId="22" xfId="0" applyFont="1" applyBorder="1" applyAlignment="1">
      <alignment vertical="center"/>
    </xf>
    <xf numFmtId="0" fontId="19" fillId="0" borderId="1" xfId="0" applyFont="1" applyBorder="1" applyAlignment="1">
      <alignment vertical="center"/>
    </xf>
    <xf numFmtId="0" fontId="4" fillId="5" borderId="1" xfId="0" applyFont="1" applyFill="1" applyBorder="1" applyAlignment="1">
      <alignment vertical="center" wrapText="1"/>
    </xf>
    <xf numFmtId="0" fontId="4" fillId="5" borderId="1" xfId="0" applyFont="1" applyFill="1" applyBorder="1" applyAlignment="1">
      <alignment horizontal="left" vertical="center"/>
    </xf>
    <xf numFmtId="0" fontId="4" fillId="5" borderId="1" xfId="0" applyFont="1" applyFill="1" applyBorder="1" applyAlignment="1">
      <alignment vertical="center"/>
    </xf>
    <xf numFmtId="0" fontId="19" fillId="0" borderId="0" xfId="0" applyFont="1" applyFill="1" applyBorder="1" applyAlignment="1">
      <alignment horizontal="center"/>
    </xf>
    <xf numFmtId="0" fontId="19" fillId="0" borderId="1" xfId="0" applyFont="1" applyFill="1" applyBorder="1" applyAlignment="1">
      <alignment horizontal="right"/>
    </xf>
    <xf numFmtId="14" fontId="0" fillId="0" borderId="1" xfId="0" applyNumberFormat="1" applyBorder="1" applyAlignment="1">
      <alignment wrapText="1"/>
    </xf>
    <xf numFmtId="0" fontId="0" fillId="0" borderId="1" xfId="0" applyFill="1" applyBorder="1" applyAlignment="1">
      <alignment horizontal="center" wrapText="1"/>
    </xf>
    <xf numFmtId="0" fontId="11" fillId="0" borderId="1" xfId="0" applyFont="1" applyBorder="1" applyAlignment="1">
      <alignment horizontal="center"/>
    </xf>
    <xf numFmtId="0" fontId="11" fillId="0" borderId="1" xfId="0" applyFont="1" applyBorder="1" applyAlignment="1">
      <alignment wrapText="1"/>
    </xf>
    <xf numFmtId="0" fontId="12" fillId="0" borderId="1" xfId="0" applyFont="1" applyBorder="1"/>
    <xf numFmtId="0" fontId="2" fillId="0" borderId="1" xfId="0" applyFont="1" applyFill="1" applyBorder="1" applyAlignment="1">
      <alignment horizontal="left"/>
    </xf>
    <xf numFmtId="0" fontId="10" fillId="0" borderId="1" xfId="1" applyFont="1" applyFill="1" applyBorder="1" applyAlignment="1">
      <alignment horizontal="left" vertical="center"/>
    </xf>
    <xf numFmtId="0" fontId="2" fillId="0" borderId="1" xfId="0" applyFont="1" applyFill="1" applyBorder="1" applyAlignment="1">
      <alignment horizontal="left" vertical="top" wrapText="1"/>
    </xf>
    <xf numFmtId="0" fontId="1" fillId="3" borderId="7" xfId="0" applyFont="1" applyFill="1" applyBorder="1" applyAlignment="1">
      <alignment horizontal="left"/>
    </xf>
    <xf numFmtId="0" fontId="0" fillId="3" borderId="8" xfId="0" applyFill="1" applyBorder="1" applyAlignment="1">
      <alignment horizontal="left"/>
    </xf>
    <xf numFmtId="0" fontId="0" fillId="3" borderId="9" xfId="0" applyFill="1" applyBorder="1" applyAlignment="1">
      <alignment horizontal="left"/>
    </xf>
    <xf numFmtId="0" fontId="5" fillId="0" borderId="0" xfId="1" applyFont="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2" fillId="0" borderId="1" xfId="0"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0" fillId="0" borderId="3" xfId="0" applyBorder="1" applyAlignment="1">
      <alignment horizontal="center"/>
    </xf>
    <xf numFmtId="0" fontId="9" fillId="2" borderId="1"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0" xfId="0" applyAlignment="1">
      <alignment horizontal="justify"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10" fillId="0" borderId="1" xfId="1" applyFont="1" applyFill="1" applyBorder="1" applyAlignment="1">
      <alignment horizontal="center" vertical="center" wrapText="1"/>
    </xf>
    <xf numFmtId="0" fontId="3" fillId="2" borderId="1" xfId="0" applyFont="1" applyFill="1" applyBorder="1" applyAlignment="1">
      <alignment horizontal="left" vertical="center"/>
    </xf>
    <xf numFmtId="0" fontId="0" fillId="4" borderId="7" xfId="0" applyFill="1" applyBorder="1" applyAlignment="1">
      <alignment horizontal="left" vertical="center"/>
    </xf>
    <xf numFmtId="0" fontId="0" fillId="4" borderId="8" xfId="0" applyFill="1" applyBorder="1" applyAlignment="1">
      <alignment horizontal="left" vertical="center"/>
    </xf>
    <xf numFmtId="0" fontId="0" fillId="4" borderId="9" xfId="0" applyFill="1" applyBorder="1" applyAlignment="1">
      <alignment horizontal="left" vertical="center"/>
    </xf>
    <xf numFmtId="0" fontId="0" fillId="4" borderId="1" xfId="0" applyFill="1" applyBorder="1" applyAlignment="1">
      <alignment horizontal="left" vertical="center"/>
    </xf>
    <xf numFmtId="14" fontId="5" fillId="0" borderId="19" xfId="1" applyNumberFormat="1" applyFont="1" applyBorder="1" applyAlignment="1">
      <alignment horizontal="center" vertical="center"/>
    </xf>
    <xf numFmtId="0" fontId="5" fillId="0" borderId="20" xfId="1" applyFont="1" applyBorder="1" applyAlignment="1">
      <alignment horizontal="center" vertical="center"/>
    </xf>
    <xf numFmtId="0" fontId="5" fillId="0" borderId="21" xfId="1" applyFont="1" applyBorder="1" applyAlignment="1">
      <alignment horizontal="center" vertical="center"/>
    </xf>
    <xf numFmtId="0" fontId="4" fillId="5" borderId="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9" xfId="0" applyFont="1" applyFill="1" applyBorder="1" applyAlignment="1">
      <alignment horizontal="left" vertical="center" wrapText="1"/>
    </xf>
    <xf numFmtId="0" fontId="5" fillId="0" borderId="0" xfId="0" applyFont="1" applyAlignment="1">
      <alignment horizontal="center" vertical="center"/>
    </xf>
    <xf numFmtId="14" fontId="5" fillId="0" borderId="19" xfId="0" applyNumberFormat="1"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19" fillId="0" borderId="7" xfId="0" applyFont="1" applyFill="1" applyBorder="1" applyAlignment="1">
      <alignment horizontal="center"/>
    </xf>
    <xf numFmtId="0" fontId="19" fillId="0" borderId="9" xfId="0" applyFont="1" applyFill="1" applyBorder="1" applyAlignment="1">
      <alignment horizontal="center"/>
    </xf>
    <xf numFmtId="0" fontId="19" fillId="0" borderId="7" xfId="0" applyFont="1" applyFill="1" applyBorder="1" applyAlignment="1">
      <alignment horizontal="center" vertical="center"/>
    </xf>
    <xf numFmtId="0" fontId="19" fillId="0" borderId="9" xfId="0" applyFont="1" applyFill="1" applyBorder="1" applyAlignment="1">
      <alignment horizontal="center" vertical="center"/>
    </xf>
    <xf numFmtId="0" fontId="4" fillId="5" borderId="1" xfId="0" applyFont="1" applyFill="1" applyBorder="1" applyAlignment="1">
      <alignment horizontal="left" vertical="center"/>
    </xf>
    <xf numFmtId="0" fontId="19" fillId="6" borderId="1" xfId="0" applyFont="1" applyFill="1" applyBorder="1" applyAlignment="1">
      <alignment horizontal="center"/>
    </xf>
    <xf numFmtId="0" fontId="4" fillId="0" borderId="1" xfId="0" applyFont="1" applyFill="1" applyBorder="1" applyAlignment="1">
      <alignment horizontal="center" vertical="center" wrapText="1"/>
    </xf>
    <xf numFmtId="0" fontId="16" fillId="0" borderId="1" xfId="0" applyFont="1" applyBorder="1" applyAlignment="1">
      <alignment horizontal="center"/>
    </xf>
  </cellXfs>
  <cellStyles count="5">
    <cellStyle name="Hipervínculo" xfId="4" builtinId="8"/>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4</xdr:row>
      <xdr:rowOff>167511</xdr:rowOff>
    </xdr:to>
    <xdr:pic>
      <xdr:nvPicPr>
        <xdr:cNvPr id="2" name="Imagen 1">
          <a:extLst>
            <a:ext uri="{FF2B5EF4-FFF2-40B4-BE49-F238E27FC236}">
              <a16:creationId xmlns:a16="http://schemas.microsoft.com/office/drawing/2014/main" xmlns="" id="{16576838-5D5B-4ACE-9DDF-700468B1CA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7554" cy="857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4</xdr:row>
      <xdr:rowOff>145514</xdr:rowOff>
    </xdr:to>
    <xdr:pic>
      <xdr:nvPicPr>
        <xdr:cNvPr id="2" name="Imagen 1">
          <a:extLst>
            <a:ext uri="{FF2B5EF4-FFF2-40B4-BE49-F238E27FC236}">
              <a16:creationId xmlns:a16="http://schemas.microsoft.com/office/drawing/2014/main" xmlns="" id="{CD924B49-69E5-483E-B9B8-416664BF6A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831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FZ-2016-4902-V%20Colmito/Ficha%20UV%2054536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2"/>
      <sheetName val="ALT. 10"/>
    </sheetNames>
    <sheetDataSet>
      <sheetData sheetId="0"/>
      <sheetData sheetId="1"/>
      <sheetData sheetId="2">
        <row r="7">
          <cell r="B7" t="str">
            <v>TG1</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Base%20de%20Datos%20Impuestos%20Verdes\Resoluciones%20SMA-TERMOELECTRICAS\CENTRAL%20COLMITO\RESOL_678_SMA_2015.pdf" TargetMode="External"/><Relationship Id="rId1" Type="http://schemas.openxmlformats.org/officeDocument/2006/relationships/hyperlink" Target="..\..\..\Base%20de%20Datos%20Impuestos%20Verdes\Resoluciones%20SMA-TERMOELECTRICAS\CENTRAL%20COLMITO\RESOL_678_SMA_2015.pdf"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E108"/>
  <sheetViews>
    <sheetView tabSelected="1" view="pageLayout" topLeftCell="A20" zoomScale="85" zoomScaleNormal="100" zoomScalePageLayoutView="85" workbookViewId="0">
      <selection activeCell="D26" sqref="D26"/>
    </sheetView>
  </sheetViews>
  <sheetFormatPr baseColWidth="10" defaultRowHeight="14.4" x14ac:dyDescent="0.3"/>
  <cols>
    <col min="1" max="1" width="3.44140625" customWidth="1"/>
    <col min="2" max="2" width="21.44140625" customWidth="1"/>
    <col min="3" max="3" width="9.77734375" customWidth="1"/>
    <col min="4" max="4" width="38.77734375" bestFit="1" customWidth="1"/>
    <col min="5" max="5" width="22.77734375" customWidth="1"/>
    <col min="6" max="6" width="5.44140625" customWidth="1"/>
  </cols>
  <sheetData>
    <row r="3" spans="4:4" x14ac:dyDescent="0.3">
      <c r="D3" s="1"/>
    </row>
    <row r="20" spans="2:5" ht="15.6" x14ac:dyDescent="0.3">
      <c r="B20" s="69" t="s">
        <v>4</v>
      </c>
      <c r="C20" s="69"/>
      <c r="D20" s="69"/>
      <c r="E20" s="69"/>
    </row>
    <row r="21" spans="2:5" ht="15.6" customHeight="1" x14ac:dyDescent="0.3">
      <c r="B21" s="69"/>
      <c r="C21" s="69"/>
      <c r="D21" s="69"/>
      <c r="E21" s="69"/>
    </row>
    <row r="22" spans="2:5" ht="15.6" customHeight="1" x14ac:dyDescent="0.3">
      <c r="B22" s="80" t="s">
        <v>6</v>
      </c>
      <c r="C22" s="80"/>
      <c r="D22" s="80"/>
      <c r="E22" s="80"/>
    </row>
    <row r="23" spans="2:5" x14ac:dyDescent="0.3">
      <c r="B23" s="80" t="s">
        <v>7</v>
      </c>
      <c r="C23" s="80"/>
      <c r="D23" s="80"/>
      <c r="E23" s="80"/>
    </row>
    <row r="24" spans="2:5" x14ac:dyDescent="0.3">
      <c r="B24" s="8"/>
      <c r="C24" s="8"/>
      <c r="D24" s="8"/>
      <c r="E24" s="8"/>
    </row>
    <row r="25" spans="2:5" x14ac:dyDescent="0.3">
      <c r="B25" s="8"/>
      <c r="C25" s="8"/>
      <c r="D25" s="8"/>
      <c r="E25" s="8"/>
    </row>
    <row r="26" spans="2:5" x14ac:dyDescent="0.3">
      <c r="B26" s="8"/>
      <c r="C26" s="8"/>
      <c r="D26" s="8"/>
      <c r="E26" s="8"/>
    </row>
    <row r="27" spans="2:5" x14ac:dyDescent="0.3">
      <c r="B27" s="8"/>
      <c r="C27" s="80" t="s">
        <v>123</v>
      </c>
      <c r="D27" s="80"/>
      <c r="E27" s="8"/>
    </row>
    <row r="28" spans="2:5" x14ac:dyDescent="0.3">
      <c r="B28" s="8"/>
      <c r="C28" s="8"/>
      <c r="D28" s="8"/>
      <c r="E28" s="8"/>
    </row>
    <row r="29" spans="2:5" x14ac:dyDescent="0.3">
      <c r="B29" s="8"/>
      <c r="C29" s="8"/>
      <c r="D29" s="8"/>
      <c r="E29" s="8"/>
    </row>
    <row r="30" spans="2:5" x14ac:dyDescent="0.3">
      <c r="B30" s="8"/>
      <c r="C30" s="8"/>
      <c r="D30" s="8"/>
      <c r="E30" s="8"/>
    </row>
    <row r="31" spans="2:5" x14ac:dyDescent="0.3">
      <c r="B31" s="8"/>
      <c r="C31" s="8"/>
      <c r="D31" s="16"/>
      <c r="E31" s="8"/>
    </row>
    <row r="32" spans="2:5" ht="70.2" customHeight="1" x14ac:dyDescent="0.3">
      <c r="B32" s="8"/>
      <c r="C32" s="15" t="s">
        <v>51</v>
      </c>
      <c r="D32" s="17"/>
      <c r="E32" s="8"/>
    </row>
    <row r="33" spans="2:5" ht="70.2" customHeight="1" x14ac:dyDescent="0.3">
      <c r="B33" s="8"/>
      <c r="C33" s="14" t="s">
        <v>52</v>
      </c>
      <c r="D33" s="18"/>
      <c r="E33" s="8"/>
    </row>
    <row r="34" spans="2:5" ht="70.2" customHeight="1" x14ac:dyDescent="0.3">
      <c r="B34" s="8"/>
      <c r="C34" s="15" t="s">
        <v>53</v>
      </c>
      <c r="D34" s="17"/>
      <c r="E34" s="8"/>
    </row>
    <row r="35" spans="2:5" x14ac:dyDescent="0.3">
      <c r="B35" s="8"/>
      <c r="C35" s="13"/>
      <c r="D35" s="8"/>
      <c r="E35" s="8"/>
    </row>
    <row r="36" spans="2:5" x14ac:dyDescent="0.3">
      <c r="B36" s="8"/>
      <c r="C36" s="13"/>
      <c r="D36" s="8"/>
      <c r="E36" s="8"/>
    </row>
    <row r="37" spans="2:5" x14ac:dyDescent="0.3">
      <c r="B37" s="8"/>
      <c r="C37" s="13"/>
      <c r="D37" s="8"/>
      <c r="E37" s="8"/>
    </row>
    <row r="38" spans="2:5" x14ac:dyDescent="0.3">
      <c r="B38" s="8"/>
      <c r="C38" s="8"/>
      <c r="D38" s="8"/>
      <c r="E38" s="8"/>
    </row>
    <row r="39" spans="2:5" x14ac:dyDescent="0.3">
      <c r="B39" s="81" t="s">
        <v>5</v>
      </c>
      <c r="C39" s="82"/>
      <c r="D39" s="82"/>
      <c r="E39" s="83"/>
    </row>
    <row r="40" spans="2:5" ht="60" customHeight="1" x14ac:dyDescent="0.3">
      <c r="B40" s="74" t="s">
        <v>9</v>
      </c>
      <c r="C40" s="75"/>
      <c r="D40" s="75"/>
      <c r="E40" s="76"/>
    </row>
    <row r="41" spans="2:5" x14ac:dyDescent="0.3">
      <c r="B41" s="77"/>
      <c r="C41" s="78"/>
      <c r="D41" s="78"/>
      <c r="E41" s="79"/>
    </row>
    <row r="42" spans="2:5" x14ac:dyDescent="0.3">
      <c r="B42" s="84"/>
      <c r="C42" s="85"/>
      <c r="D42" s="85"/>
      <c r="E42" s="86"/>
    </row>
    <row r="43" spans="2:5" ht="14.55" customHeight="1" x14ac:dyDescent="0.3">
      <c r="B43" s="90" t="s">
        <v>8</v>
      </c>
      <c r="C43" s="91"/>
      <c r="D43" s="91"/>
      <c r="E43" s="92"/>
    </row>
    <row r="44" spans="2:5" x14ac:dyDescent="0.3">
      <c r="B44" s="90"/>
      <c r="C44" s="91"/>
      <c r="D44" s="91"/>
      <c r="E44" s="92"/>
    </row>
    <row r="45" spans="2:5" x14ac:dyDescent="0.3">
      <c r="B45" s="90"/>
      <c r="C45" s="91"/>
      <c r="D45" s="91"/>
      <c r="E45" s="92"/>
    </row>
    <row r="46" spans="2:5" x14ac:dyDescent="0.3">
      <c r="B46" s="90"/>
      <c r="C46" s="91"/>
      <c r="D46" s="91"/>
      <c r="E46" s="92"/>
    </row>
    <row r="47" spans="2:5" x14ac:dyDescent="0.3">
      <c r="B47" s="90"/>
      <c r="C47" s="91"/>
      <c r="D47" s="91"/>
      <c r="E47" s="92"/>
    </row>
    <row r="48" spans="2:5" x14ac:dyDescent="0.3">
      <c r="B48" s="90"/>
      <c r="C48" s="91"/>
      <c r="D48" s="91"/>
      <c r="E48" s="92"/>
    </row>
    <row r="49" spans="2:5" x14ac:dyDescent="0.3">
      <c r="B49" s="90"/>
      <c r="C49" s="91"/>
      <c r="D49" s="91"/>
      <c r="E49" s="92"/>
    </row>
    <row r="50" spans="2:5" x14ac:dyDescent="0.3">
      <c r="B50" s="93"/>
      <c r="C50" s="94"/>
      <c r="D50" s="94"/>
      <c r="E50" s="95"/>
    </row>
    <row r="51" spans="2:5" x14ac:dyDescent="0.3">
      <c r="B51" s="88"/>
      <c r="C51" s="88"/>
      <c r="D51" s="88"/>
      <c r="E51" s="88"/>
    </row>
    <row r="52" spans="2:5" x14ac:dyDescent="0.3">
      <c r="B52" s="89" t="s">
        <v>10</v>
      </c>
      <c r="C52" s="89"/>
      <c r="D52" s="89"/>
      <c r="E52" s="89"/>
    </row>
    <row r="53" spans="2:5" x14ac:dyDescent="0.3">
      <c r="B53" s="5" t="s">
        <v>11</v>
      </c>
      <c r="C53" s="5"/>
      <c r="D53" s="3"/>
      <c r="E53" s="58">
        <v>42716</v>
      </c>
    </row>
    <row r="54" spans="2:5" x14ac:dyDescent="0.3">
      <c r="B54" s="64" t="s">
        <v>12</v>
      </c>
      <c r="C54" s="64"/>
      <c r="D54" s="64"/>
      <c r="E54" s="24" t="s">
        <v>58</v>
      </c>
    </row>
    <row r="55" spans="2:5" ht="28.8" x14ac:dyDescent="0.3">
      <c r="B55" s="64" t="s">
        <v>13</v>
      </c>
      <c r="C55" s="64"/>
      <c r="D55" s="64"/>
      <c r="E55" s="24" t="s">
        <v>59</v>
      </c>
    </row>
    <row r="56" spans="2:5" ht="28.8" x14ac:dyDescent="0.3">
      <c r="B56" s="64" t="s">
        <v>14</v>
      </c>
      <c r="C56" s="64"/>
      <c r="D56" s="64"/>
      <c r="E56" s="24" t="s">
        <v>60</v>
      </c>
    </row>
    <row r="57" spans="2:5" ht="28.8" x14ac:dyDescent="0.3">
      <c r="B57" s="64" t="s">
        <v>15</v>
      </c>
      <c r="C57" s="64"/>
      <c r="D57" s="64"/>
      <c r="E57" s="24" t="s">
        <v>61</v>
      </c>
    </row>
    <row r="58" spans="2:5" x14ac:dyDescent="0.3">
      <c r="B58" s="63" t="s">
        <v>16</v>
      </c>
      <c r="C58" s="63"/>
      <c r="D58" s="63"/>
      <c r="E58" s="23">
        <v>1</v>
      </c>
    </row>
    <row r="59" spans="2:5" x14ac:dyDescent="0.3">
      <c r="B59" s="2"/>
      <c r="C59" s="2"/>
      <c r="D59" s="2"/>
      <c r="E59" s="2"/>
    </row>
    <row r="60" spans="2:5" x14ac:dyDescent="0.3">
      <c r="B60" s="87" t="s">
        <v>17</v>
      </c>
      <c r="C60" s="87"/>
      <c r="D60" s="87"/>
      <c r="E60" s="87"/>
    </row>
    <row r="61" spans="2:5" x14ac:dyDescent="0.3">
      <c r="B61" s="64" t="s">
        <v>18</v>
      </c>
      <c r="C61" s="64"/>
      <c r="D61" s="64"/>
      <c r="E61" s="23" t="s">
        <v>62</v>
      </c>
    </row>
    <row r="62" spans="2:5" ht="28.8" x14ac:dyDescent="0.3">
      <c r="B62" s="64" t="s">
        <v>14</v>
      </c>
      <c r="C62" s="64"/>
      <c r="D62" s="64"/>
      <c r="E62" s="23" t="s">
        <v>63</v>
      </c>
    </row>
    <row r="63" spans="2:5" x14ac:dyDescent="0.3">
      <c r="B63" s="64" t="s">
        <v>19</v>
      </c>
      <c r="C63" s="64"/>
      <c r="D63" s="64"/>
      <c r="E63" s="23">
        <v>5453654</v>
      </c>
    </row>
    <row r="64" spans="2:5" x14ac:dyDescent="0.3">
      <c r="B64" s="64" t="s">
        <v>20</v>
      </c>
      <c r="C64" s="64"/>
      <c r="D64" s="64"/>
      <c r="E64" s="23" t="s">
        <v>64</v>
      </c>
    </row>
    <row r="65" spans="2:5" x14ac:dyDescent="0.3">
      <c r="B65" s="73" t="s">
        <v>21</v>
      </c>
      <c r="C65" s="73"/>
      <c r="D65" s="73"/>
      <c r="E65" s="23">
        <v>5</v>
      </c>
    </row>
    <row r="66" spans="2:5" x14ac:dyDescent="0.3">
      <c r="B66" s="64" t="s">
        <v>22</v>
      </c>
      <c r="C66" s="64"/>
      <c r="D66" s="64"/>
      <c r="E66" s="59" t="s">
        <v>65</v>
      </c>
    </row>
    <row r="67" spans="2:5" ht="28.8" x14ac:dyDescent="0.3">
      <c r="B67" s="64" t="s">
        <v>15</v>
      </c>
      <c r="C67" s="64"/>
      <c r="D67" s="64"/>
      <c r="E67" s="23" t="s">
        <v>61</v>
      </c>
    </row>
    <row r="68" spans="2:5" x14ac:dyDescent="0.3">
      <c r="B68" s="64" t="s">
        <v>23</v>
      </c>
      <c r="C68" s="64"/>
      <c r="D68" s="64"/>
      <c r="E68" s="60">
        <v>148</v>
      </c>
    </row>
    <row r="69" spans="2:5" x14ac:dyDescent="0.3">
      <c r="B69" s="63" t="s">
        <v>24</v>
      </c>
      <c r="C69" s="63"/>
      <c r="D69" s="63"/>
      <c r="E69" s="22"/>
    </row>
    <row r="70" spans="2:5" x14ac:dyDescent="0.3">
      <c r="B70" s="63" t="s">
        <v>25</v>
      </c>
      <c r="C70" s="63"/>
      <c r="D70" s="63"/>
      <c r="E70" s="22"/>
    </row>
    <row r="71" spans="2:5" x14ac:dyDescent="0.3">
      <c r="B71" s="63" t="s">
        <v>26</v>
      </c>
      <c r="C71" s="63"/>
      <c r="D71" s="63"/>
      <c r="E71" s="22">
        <v>1</v>
      </c>
    </row>
    <row r="72" spans="2:5" x14ac:dyDescent="0.3">
      <c r="B72" s="63" t="s">
        <v>27</v>
      </c>
      <c r="C72" s="63"/>
      <c r="D72" s="63"/>
      <c r="E72" s="22">
        <v>1</v>
      </c>
    </row>
    <row r="75" spans="2:5" x14ac:dyDescent="0.3">
      <c r="B75" s="66" t="s">
        <v>40</v>
      </c>
      <c r="C75" s="67"/>
      <c r="D75" s="67"/>
      <c r="E75" s="68"/>
    </row>
    <row r="76" spans="2:5" x14ac:dyDescent="0.3">
      <c r="B76" s="21" t="s">
        <v>54</v>
      </c>
      <c r="C76" s="21" t="s">
        <v>55</v>
      </c>
      <c r="D76" s="21" t="s">
        <v>56</v>
      </c>
      <c r="E76" s="21" t="s">
        <v>57</v>
      </c>
    </row>
    <row r="77" spans="2:5" x14ac:dyDescent="0.3">
      <c r="B77" s="22" t="s">
        <v>66</v>
      </c>
      <c r="C77" s="23">
        <v>134</v>
      </c>
      <c r="D77" s="22">
        <v>2008</v>
      </c>
      <c r="E77" s="22">
        <v>5</v>
      </c>
    </row>
    <row r="78" spans="2:5" x14ac:dyDescent="0.3">
      <c r="B78" s="22" t="s">
        <v>67</v>
      </c>
      <c r="C78" s="23">
        <v>13</v>
      </c>
      <c r="D78" s="22">
        <v>2011</v>
      </c>
      <c r="E78" s="22"/>
    </row>
    <row r="79" spans="2:5" x14ac:dyDescent="0.3">
      <c r="B79" s="22"/>
      <c r="C79" s="22"/>
      <c r="D79" s="22"/>
      <c r="E79" s="22"/>
    </row>
    <row r="80" spans="2:5" x14ac:dyDescent="0.3">
      <c r="B80" s="22"/>
      <c r="C80" s="22"/>
      <c r="D80" s="22"/>
      <c r="E80" s="22"/>
    </row>
    <row r="81" spans="2:5" x14ac:dyDescent="0.3">
      <c r="B81" s="22"/>
      <c r="C81" s="22"/>
      <c r="D81" s="22"/>
      <c r="E81" s="22"/>
    </row>
    <row r="82" spans="2:5" x14ac:dyDescent="0.3">
      <c r="B82" s="22"/>
      <c r="C82" s="22"/>
      <c r="D82" s="22"/>
      <c r="E82" s="22"/>
    </row>
    <row r="83" spans="2:5" x14ac:dyDescent="0.3">
      <c r="B83" s="22"/>
      <c r="C83" s="22"/>
      <c r="D83" s="22"/>
      <c r="E83" s="22"/>
    </row>
    <row r="84" spans="2:5" x14ac:dyDescent="0.3">
      <c r="B84" s="22"/>
      <c r="C84" s="22"/>
      <c r="D84" s="22"/>
      <c r="E84" s="22"/>
    </row>
    <row r="85" spans="2:5" x14ac:dyDescent="0.3">
      <c r="B85" s="22"/>
      <c r="C85" s="22"/>
      <c r="D85" s="22"/>
      <c r="E85" s="22"/>
    </row>
    <row r="86" spans="2:5" x14ac:dyDescent="0.3">
      <c r="B86" s="19"/>
      <c r="C86" s="19"/>
      <c r="D86" s="19"/>
      <c r="E86" s="19"/>
    </row>
    <row r="88" spans="2:5" ht="15.6" x14ac:dyDescent="0.3">
      <c r="B88" s="69" t="s">
        <v>4</v>
      </c>
      <c r="C88" s="69"/>
      <c r="D88" s="69"/>
      <c r="E88" s="69"/>
    </row>
    <row r="89" spans="2:5" x14ac:dyDescent="0.3">
      <c r="B89" s="70" t="s">
        <v>47</v>
      </c>
      <c r="C89" s="71"/>
      <c r="D89" s="72"/>
      <c r="E89" s="7" t="s">
        <v>68</v>
      </c>
    </row>
    <row r="90" spans="2:5" x14ac:dyDescent="0.3">
      <c r="B90" s="64" t="s">
        <v>45</v>
      </c>
      <c r="C90" s="64"/>
      <c r="D90" s="64"/>
      <c r="E90" s="6" t="s">
        <v>69</v>
      </c>
    </row>
    <row r="91" spans="2:5" x14ac:dyDescent="0.3">
      <c r="B91" s="64" t="s">
        <v>28</v>
      </c>
      <c r="C91" s="64"/>
      <c r="D91" s="64"/>
      <c r="E91" s="4" t="s">
        <v>70</v>
      </c>
    </row>
    <row r="92" spans="2:5" x14ac:dyDescent="0.3">
      <c r="B92" s="63" t="s">
        <v>46</v>
      </c>
      <c r="C92" s="63"/>
      <c r="D92" s="63"/>
      <c r="E92" s="4" t="s">
        <v>71</v>
      </c>
    </row>
    <row r="93" spans="2:5" x14ac:dyDescent="0.3">
      <c r="B93" s="65" t="s">
        <v>29</v>
      </c>
      <c r="C93" s="65"/>
      <c r="D93" s="65"/>
      <c r="E93" s="24" t="s">
        <v>72</v>
      </c>
    </row>
    <row r="94" spans="2:5" ht="14.55" customHeight="1" x14ac:dyDescent="0.3">
      <c r="B94" s="63" t="s">
        <v>30</v>
      </c>
      <c r="C94" s="63"/>
      <c r="D94" s="63"/>
      <c r="E94" s="24" t="s">
        <v>73</v>
      </c>
    </row>
    <row r="95" spans="2:5" x14ac:dyDescent="0.3">
      <c r="B95" s="64" t="s">
        <v>3</v>
      </c>
      <c r="C95" s="64"/>
      <c r="D95" s="64"/>
      <c r="E95" s="24">
        <v>2007</v>
      </c>
    </row>
    <row r="96" spans="2:5" x14ac:dyDescent="0.3">
      <c r="B96" s="64" t="s">
        <v>31</v>
      </c>
      <c r="C96" s="64"/>
      <c r="D96" s="64"/>
      <c r="E96" s="24">
        <v>2008</v>
      </c>
    </row>
    <row r="97" spans="2:5" x14ac:dyDescent="0.3">
      <c r="B97" s="64" t="s">
        <v>32</v>
      </c>
      <c r="C97" s="64"/>
      <c r="D97" s="64"/>
      <c r="E97" s="4"/>
    </row>
    <row r="98" spans="2:5" x14ac:dyDescent="0.3">
      <c r="B98" s="64" t="s">
        <v>33</v>
      </c>
      <c r="C98" s="64"/>
      <c r="D98" s="64"/>
      <c r="E98" s="24" t="s">
        <v>74</v>
      </c>
    </row>
    <row r="99" spans="2:5" x14ac:dyDescent="0.3">
      <c r="B99" s="64" t="s">
        <v>34</v>
      </c>
      <c r="C99" s="64"/>
      <c r="D99" s="64"/>
      <c r="E99" s="24" t="s">
        <v>75</v>
      </c>
    </row>
    <row r="100" spans="2:5" x14ac:dyDescent="0.3">
      <c r="B100" s="73" t="s">
        <v>35</v>
      </c>
      <c r="C100" s="73"/>
      <c r="D100" s="73"/>
      <c r="E100" s="24"/>
    </row>
    <row r="101" spans="2:5" x14ac:dyDescent="0.3">
      <c r="B101" s="63" t="s">
        <v>36</v>
      </c>
      <c r="C101" s="63"/>
      <c r="D101" s="63"/>
      <c r="E101" s="61"/>
    </row>
    <row r="102" spans="2:5" x14ac:dyDescent="0.3">
      <c r="B102" s="63" t="s">
        <v>37</v>
      </c>
      <c r="C102" s="63"/>
      <c r="D102" s="63"/>
      <c r="E102" s="37">
        <v>148</v>
      </c>
    </row>
    <row r="103" spans="2:5" x14ac:dyDescent="0.3">
      <c r="B103" s="63" t="s">
        <v>38</v>
      </c>
      <c r="C103" s="63"/>
      <c r="D103" s="63"/>
      <c r="E103" s="37">
        <v>58</v>
      </c>
    </row>
    <row r="104" spans="2:5" x14ac:dyDescent="0.3">
      <c r="B104" s="63" t="s">
        <v>39</v>
      </c>
      <c r="C104" s="63"/>
      <c r="D104" s="63"/>
      <c r="E104" s="62" t="s">
        <v>76</v>
      </c>
    </row>
    <row r="105" spans="2:5" x14ac:dyDescent="0.3">
      <c r="B105" s="64" t="s">
        <v>41</v>
      </c>
      <c r="C105" s="64"/>
      <c r="D105" s="64"/>
      <c r="E105" s="37" t="s">
        <v>77</v>
      </c>
    </row>
    <row r="106" spans="2:5" x14ac:dyDescent="0.3">
      <c r="B106" s="64" t="s">
        <v>42</v>
      </c>
      <c r="C106" s="64"/>
      <c r="D106" s="64"/>
      <c r="E106" s="37" t="s">
        <v>72</v>
      </c>
    </row>
    <row r="107" spans="2:5" x14ac:dyDescent="0.3">
      <c r="B107" s="64" t="s">
        <v>43</v>
      </c>
      <c r="C107" s="64"/>
      <c r="D107" s="64"/>
      <c r="E107" s="37"/>
    </row>
    <row r="108" spans="2:5" x14ac:dyDescent="0.3">
      <c r="B108" s="64" t="s">
        <v>44</v>
      </c>
      <c r="C108" s="64"/>
      <c r="D108" s="64"/>
      <c r="E108" s="36"/>
    </row>
  </sheetData>
  <mergeCells count="51">
    <mergeCell ref="B57:D57"/>
    <mergeCell ref="B58:D58"/>
    <mergeCell ref="B51:E51"/>
    <mergeCell ref="B52:E52"/>
    <mergeCell ref="B43:E50"/>
    <mergeCell ref="B56:D56"/>
    <mergeCell ref="B42:E42"/>
    <mergeCell ref="B60:E60"/>
    <mergeCell ref="B61:D61"/>
    <mergeCell ref="B72:D72"/>
    <mergeCell ref="B71:D71"/>
    <mergeCell ref="B70:D70"/>
    <mergeCell ref="B66:D66"/>
    <mergeCell ref="B64:D64"/>
    <mergeCell ref="B63:D63"/>
    <mergeCell ref="B62:D62"/>
    <mergeCell ref="B65:D65"/>
    <mergeCell ref="B67:D67"/>
    <mergeCell ref="B68:D68"/>
    <mergeCell ref="B69:D69"/>
    <mergeCell ref="B54:D54"/>
    <mergeCell ref="B55:D55"/>
    <mergeCell ref="B20:E20"/>
    <mergeCell ref="B21:E21"/>
    <mergeCell ref="B40:E41"/>
    <mergeCell ref="B22:E22"/>
    <mergeCell ref="B23:E23"/>
    <mergeCell ref="B39:E39"/>
    <mergeCell ref="C27:D27"/>
    <mergeCell ref="B108:D108"/>
    <mergeCell ref="B96:D96"/>
    <mergeCell ref="B100:D100"/>
    <mergeCell ref="B99:D99"/>
    <mergeCell ref="B98:D98"/>
    <mergeCell ref="B97:D97"/>
    <mergeCell ref="B102:D102"/>
    <mergeCell ref="B103:D103"/>
    <mergeCell ref="B104:D104"/>
    <mergeCell ref="B101:D101"/>
    <mergeCell ref="B105:D105"/>
    <mergeCell ref="B106:D106"/>
    <mergeCell ref="B107:D107"/>
    <mergeCell ref="B92:D92"/>
    <mergeCell ref="B95:D95"/>
    <mergeCell ref="B94:D94"/>
    <mergeCell ref="B93:D93"/>
    <mergeCell ref="B75:E75"/>
    <mergeCell ref="B88:E88"/>
    <mergeCell ref="B90:D90"/>
    <mergeCell ref="B91:D91"/>
    <mergeCell ref="B89:D89"/>
  </mergeCells>
  <dataValidations disablePrompts="1" count="5">
    <dataValidation operator="greaterThan" allowBlank="1" showInputMessage="1" showErrorMessage="1" sqref="E53"/>
    <dataValidation type="list" allowBlank="1" showInputMessage="1" showErrorMessage="1" sqref="E58 E69:E71">
      <formula1>N°</formula1>
    </dataValidation>
    <dataValidation type="whole" operator="greaterThanOrEqual" allowBlank="1" showInputMessage="1" showErrorMessage="1" sqref="E72">
      <formula1>0</formula1>
    </dataValidation>
    <dataValidation type="whole" operator="greaterThan" allowBlank="1" showInputMessage="1" showErrorMessage="1" sqref="E95">
      <formula1>0</formula1>
    </dataValidation>
    <dataValidation type="decimal" operator="greaterThanOrEqual" allowBlank="1" showInputMessage="1" showErrorMessage="1" sqref="E102:E103">
      <formula1>0</formula1>
    </dataValidation>
  </dataValidations>
  <pageMargins left="0.7" right="0.7" top="0.75" bottom="0.75" header="0.3" footer="0.3"/>
  <pageSetup scale="83" orientation="portrait" r:id="rId1"/>
  <headerFooter differentFirst="1">
    <oddHeader>&amp;L&amp;G&amp;C
Expediente: DFZ-2016-4902-V-LEY-EI&amp;R&amp;G</oddHeader>
    <oddFooter>&amp;R&amp;P</oddFooter>
    <firstHeader>&amp;C&amp;G</firstHeader>
  </headerFooter>
  <rowBreaks count="2" manualBreakCount="2">
    <brk id="38" max="16383" man="1"/>
    <brk id="73" max="5"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BreakPreview" zoomScale="60" zoomScaleNormal="100" workbookViewId="0">
      <selection activeCell="K53" sqref="K53"/>
    </sheetView>
  </sheetViews>
  <sheetFormatPr baseColWidth="10" defaultRowHeight="14.4" x14ac:dyDescent="0.3"/>
  <cols>
    <col min="1" max="1" width="3.44140625" customWidth="1"/>
    <col min="4" max="4" width="17.77734375" customWidth="1"/>
    <col min="5" max="5" width="4.44140625" bestFit="1" customWidth="1"/>
    <col min="6" max="6" width="4.21875" bestFit="1" customWidth="1"/>
    <col min="7" max="7" width="4.44140625" bestFit="1" customWidth="1"/>
    <col min="8" max="8" width="3.77734375" bestFit="1" customWidth="1"/>
  </cols>
  <sheetData>
    <row r="3" spans="2:10" x14ac:dyDescent="0.3">
      <c r="C3" s="97"/>
      <c r="D3" s="97"/>
      <c r="E3" s="97"/>
      <c r="F3" s="97"/>
      <c r="G3" s="97"/>
      <c r="H3" s="97"/>
      <c r="I3" s="97"/>
    </row>
    <row r="6" spans="2:10" ht="15.6" x14ac:dyDescent="0.3">
      <c r="B6" s="98" t="s">
        <v>4</v>
      </c>
      <c r="C6" s="98"/>
      <c r="D6" s="98"/>
      <c r="E6" s="98"/>
      <c r="F6" s="98"/>
      <c r="G6" s="98"/>
      <c r="H6" s="98"/>
      <c r="I6" s="98"/>
      <c r="J6" s="98"/>
    </row>
    <row r="7" spans="2:10" x14ac:dyDescent="0.3">
      <c r="B7" s="99"/>
      <c r="C7" s="99"/>
      <c r="D7" s="99"/>
      <c r="E7" s="99"/>
    </row>
    <row r="8" spans="2:10" x14ac:dyDescent="0.3">
      <c r="B8" s="101" t="s">
        <v>48</v>
      </c>
      <c r="C8" s="101"/>
      <c r="D8" s="101"/>
      <c r="E8" s="12" t="s">
        <v>49</v>
      </c>
      <c r="F8" s="12" t="s">
        <v>1</v>
      </c>
      <c r="G8" s="12" t="s">
        <v>2</v>
      </c>
      <c r="H8" s="12" t="s">
        <v>0</v>
      </c>
      <c r="I8" s="12" t="s">
        <v>50</v>
      </c>
      <c r="J8" s="10"/>
    </row>
    <row r="9" spans="2:10" x14ac:dyDescent="0.3">
      <c r="B9" s="100" t="s">
        <v>70</v>
      </c>
      <c r="C9" s="100" t="s">
        <v>71</v>
      </c>
      <c r="D9" s="3" t="s">
        <v>33</v>
      </c>
      <c r="E9" s="25">
        <v>2</v>
      </c>
      <c r="F9" s="25">
        <v>2</v>
      </c>
      <c r="G9" s="25">
        <v>2</v>
      </c>
      <c r="H9" s="26">
        <v>2</v>
      </c>
      <c r="I9" s="26">
        <v>2</v>
      </c>
      <c r="J9" s="10"/>
    </row>
    <row r="10" spans="2:10" x14ac:dyDescent="0.3">
      <c r="B10" s="100"/>
      <c r="C10" s="100"/>
      <c r="D10" s="5" t="s">
        <v>34</v>
      </c>
      <c r="E10" s="25">
        <v>2</v>
      </c>
      <c r="F10" s="25">
        <v>2</v>
      </c>
      <c r="G10" s="25">
        <v>2</v>
      </c>
      <c r="H10" s="26">
        <v>2</v>
      </c>
      <c r="I10" s="26">
        <v>2</v>
      </c>
      <c r="J10" s="10"/>
    </row>
    <row r="11" spans="2:10" x14ac:dyDescent="0.3">
      <c r="B11" s="100"/>
      <c r="C11" s="100"/>
      <c r="D11" s="9" t="s">
        <v>35</v>
      </c>
      <c r="E11" s="4"/>
      <c r="F11" s="11"/>
      <c r="G11" s="11"/>
      <c r="H11" s="11"/>
      <c r="I11" s="11"/>
      <c r="J11" s="10"/>
    </row>
    <row r="12" spans="2:10" x14ac:dyDescent="0.3">
      <c r="B12" s="100"/>
      <c r="C12" s="100"/>
      <c r="D12" s="5" t="s">
        <v>36</v>
      </c>
      <c r="E12" s="4"/>
      <c r="F12" s="11"/>
      <c r="G12" s="11"/>
      <c r="H12" s="11"/>
      <c r="I12" s="11"/>
      <c r="J12" s="10"/>
    </row>
    <row r="14" spans="2:10" ht="14.55" customHeight="1" x14ac:dyDescent="0.3">
      <c r="B14" s="96" t="s">
        <v>122</v>
      </c>
      <c r="C14" s="96"/>
      <c r="D14" s="96"/>
      <c r="E14" s="96"/>
      <c r="F14" s="96"/>
      <c r="G14" s="96"/>
      <c r="H14" s="96"/>
      <c r="I14" s="96"/>
    </row>
    <row r="15" spans="2:10" x14ac:dyDescent="0.3">
      <c r="B15" s="96"/>
      <c r="C15" s="96"/>
      <c r="D15" s="96"/>
      <c r="E15" s="96"/>
      <c r="F15" s="96"/>
      <c r="G15" s="96"/>
      <c r="H15" s="96"/>
      <c r="I15" s="96"/>
    </row>
    <row r="16" spans="2:10" x14ac:dyDescent="0.3">
      <c r="B16" s="96"/>
      <c r="C16" s="96"/>
      <c r="D16" s="96"/>
      <c r="E16" s="96"/>
      <c r="F16" s="96"/>
      <c r="G16" s="96"/>
      <c r="H16" s="96"/>
      <c r="I16" s="96"/>
    </row>
    <row r="17" spans="2:9" x14ac:dyDescent="0.3">
      <c r="B17" s="96"/>
      <c r="C17" s="96"/>
      <c r="D17" s="96"/>
      <c r="E17" s="96"/>
      <c r="F17" s="96"/>
      <c r="G17" s="96"/>
      <c r="H17" s="96"/>
      <c r="I17" s="96"/>
    </row>
    <row r="36" ht="14.55" customHeight="1" x14ac:dyDescent="0.3"/>
    <row r="41" ht="14.55" customHeight="1" x14ac:dyDescent="0.3"/>
  </sheetData>
  <mergeCells count="7">
    <mergeCell ref="B14:I17"/>
    <mergeCell ref="C3:I3"/>
    <mergeCell ref="B6:J6"/>
    <mergeCell ref="B7:E7"/>
    <mergeCell ref="B9:B12"/>
    <mergeCell ref="C9:C12"/>
    <mergeCell ref="B8:D8"/>
  </mergeCells>
  <dataValidations count="1">
    <dataValidation type="list" allowBlank="1" showInputMessage="1" showErrorMessage="1" sqref="E9:I10">
      <formula1>"1,2,3,4,5,6,7,8,9,10,11,Otro"</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I18"/>
  <sheetViews>
    <sheetView showGridLines="0" view="pageBreakPreview" zoomScale="60" zoomScaleNormal="85" workbookViewId="0">
      <selection activeCell="E15" sqref="E15"/>
    </sheetView>
  </sheetViews>
  <sheetFormatPr baseColWidth="10" defaultRowHeight="14.4" x14ac:dyDescent="0.3"/>
  <cols>
    <col min="1" max="1" width="3.44140625" customWidth="1"/>
    <col min="4" max="4" width="45.21875" customWidth="1"/>
    <col min="5" max="5" width="16.77734375" customWidth="1"/>
    <col min="6" max="6" width="15.5546875" customWidth="1"/>
    <col min="7" max="7" width="17.77734375" customWidth="1"/>
    <col min="8" max="8" width="44.21875" customWidth="1"/>
    <col min="9" max="9" width="15.77734375" customWidth="1"/>
    <col min="10" max="10" width="2.6640625" customWidth="1"/>
  </cols>
  <sheetData>
    <row r="6" spans="2:9" ht="15.6" x14ac:dyDescent="0.3">
      <c r="B6" s="69" t="s">
        <v>78</v>
      </c>
      <c r="C6" s="69"/>
      <c r="D6" s="69"/>
      <c r="E6" s="69"/>
      <c r="F6" s="27"/>
      <c r="G6" s="27"/>
      <c r="H6" s="27"/>
      <c r="I6" s="27"/>
    </row>
    <row r="7" spans="2:9" ht="16.2" thickBot="1" x14ac:dyDescent="0.35">
      <c r="B7" s="20"/>
      <c r="C7" s="20"/>
      <c r="D7" s="20"/>
      <c r="E7" s="20"/>
      <c r="F7" s="27"/>
      <c r="G7" s="27"/>
      <c r="H7" s="27"/>
      <c r="I7" s="27"/>
    </row>
    <row r="8" spans="2:9" ht="16.2" thickBot="1" x14ac:dyDescent="0.35">
      <c r="B8" s="106" t="str">
        <f>[2]CUANTIFICACIÓN!B7</f>
        <v>TG1</v>
      </c>
      <c r="C8" s="107"/>
      <c r="D8" s="107"/>
      <c r="E8" s="107"/>
      <c r="F8" s="107"/>
      <c r="G8" s="107"/>
      <c r="H8" s="107"/>
      <c r="I8" s="108"/>
    </row>
    <row r="9" spans="2:9" ht="15.6" x14ac:dyDescent="0.3">
      <c r="C9" s="27"/>
      <c r="D9" s="27"/>
      <c r="E9" s="27"/>
      <c r="F9" s="27"/>
      <c r="G9" s="27"/>
    </row>
    <row r="10" spans="2:9" x14ac:dyDescent="0.3">
      <c r="B10" s="28" t="s">
        <v>79</v>
      </c>
      <c r="C10" s="29"/>
      <c r="D10" s="29"/>
      <c r="E10" s="30" t="s">
        <v>49</v>
      </c>
      <c r="F10" s="30" t="s">
        <v>1</v>
      </c>
      <c r="G10" s="30" t="s">
        <v>2</v>
      </c>
      <c r="H10" s="31" t="s">
        <v>0</v>
      </c>
      <c r="I10" s="31" t="s">
        <v>80</v>
      </c>
    </row>
    <row r="11" spans="2:9" ht="129.6" x14ac:dyDescent="0.3">
      <c r="B11" s="102" t="s">
        <v>81</v>
      </c>
      <c r="C11" s="103"/>
      <c r="D11" s="104"/>
      <c r="E11" s="32" t="s">
        <v>82</v>
      </c>
      <c r="F11" s="32" t="s">
        <v>83</v>
      </c>
      <c r="G11" s="32" t="s">
        <v>84</v>
      </c>
      <c r="H11" s="33" t="s">
        <v>85</v>
      </c>
      <c r="I11" s="34" t="s">
        <v>86</v>
      </c>
    </row>
    <row r="12" spans="2:9" x14ac:dyDescent="0.3">
      <c r="B12" s="102" t="s">
        <v>87</v>
      </c>
      <c r="C12" s="103"/>
      <c r="D12" s="104"/>
      <c r="E12" s="35" t="s">
        <v>88</v>
      </c>
      <c r="F12" s="35" t="s">
        <v>88</v>
      </c>
      <c r="G12" s="35" t="s">
        <v>88</v>
      </c>
      <c r="H12" s="35" t="s">
        <v>88</v>
      </c>
      <c r="I12" s="35" t="s">
        <v>88</v>
      </c>
    </row>
    <row r="13" spans="2:9" x14ac:dyDescent="0.3">
      <c r="B13" s="102" t="s">
        <v>89</v>
      </c>
      <c r="C13" s="103"/>
      <c r="D13" s="104"/>
      <c r="E13" s="36">
        <v>42233</v>
      </c>
      <c r="F13" s="36">
        <v>42233</v>
      </c>
      <c r="G13" s="36">
        <v>42233</v>
      </c>
      <c r="H13" s="36">
        <v>42233</v>
      </c>
      <c r="I13" s="36">
        <v>42233</v>
      </c>
    </row>
    <row r="14" spans="2:9" x14ac:dyDescent="0.3">
      <c r="B14" s="102" t="s">
        <v>90</v>
      </c>
      <c r="C14" s="103"/>
      <c r="D14" s="104"/>
      <c r="E14" s="37" t="s">
        <v>91</v>
      </c>
      <c r="F14" s="37" t="s">
        <v>91</v>
      </c>
      <c r="G14" s="37" t="s">
        <v>91</v>
      </c>
      <c r="H14" s="37" t="s">
        <v>91</v>
      </c>
      <c r="I14" s="37" t="s">
        <v>91</v>
      </c>
    </row>
    <row r="15" spans="2:9" ht="28.8" x14ac:dyDescent="0.3">
      <c r="B15" s="102" t="s">
        <v>92</v>
      </c>
      <c r="C15" s="103"/>
      <c r="D15" s="104"/>
      <c r="E15" s="24" t="s">
        <v>93</v>
      </c>
      <c r="F15" s="24" t="s">
        <v>93</v>
      </c>
      <c r="G15" s="24" t="s">
        <v>93</v>
      </c>
      <c r="H15" s="24" t="s">
        <v>93</v>
      </c>
      <c r="I15" s="24" t="s">
        <v>93</v>
      </c>
    </row>
    <row r="16" spans="2:9" ht="86.4" x14ac:dyDescent="0.3">
      <c r="B16" s="105" t="s">
        <v>94</v>
      </c>
      <c r="C16" s="105"/>
      <c r="D16" s="105"/>
      <c r="E16" s="37"/>
      <c r="F16" s="37"/>
      <c r="G16" s="37"/>
      <c r="H16" s="32" t="s">
        <v>95</v>
      </c>
      <c r="I16" s="38"/>
    </row>
    <row r="17" spans="2:2" x14ac:dyDescent="0.3">
      <c r="B17" s="39"/>
    </row>
    <row r="18" spans="2:2" x14ac:dyDescent="0.3">
      <c r="B18" s="40"/>
    </row>
  </sheetData>
  <mergeCells count="8">
    <mergeCell ref="B15:D15"/>
    <mergeCell ref="B16:D16"/>
    <mergeCell ref="B6:E6"/>
    <mergeCell ref="B8:I8"/>
    <mergeCell ref="B11:D11"/>
    <mergeCell ref="B12:D12"/>
    <mergeCell ref="B13:D13"/>
    <mergeCell ref="B14:D14"/>
  </mergeCells>
  <dataValidations count="4">
    <dataValidation type="list" allowBlank="1" showInputMessage="1" showErrorMessage="1" sqref="H11">
      <formula1>"AP42"</formula1>
    </dataValidation>
    <dataValidation type="list" allowBlank="1" showInputMessage="1" showErrorMessage="1" sqref="G11">
      <formula1>"ME,Apéndice G"</formula1>
    </dataValidation>
    <dataValidation type="list" allowBlank="1" showInputMessage="1" showErrorMessage="1" sqref="F11">
      <formula1>"LME,Apéndice D"</formula1>
    </dataValidation>
    <dataValidation type="list" allowBlank="1" showInputMessage="1" showErrorMessage="1" sqref="E11">
      <formula1>"LME, Apéndice E"</formula1>
    </dataValidation>
  </dataValidations>
  <hyperlinks>
    <hyperlink ref="E12" r:id="rId1"/>
    <hyperlink ref="F12:I12" r:id="rId2" display="RES. 678"/>
  </hyperlinks>
  <pageMargins left="0" right="0" top="0.74803149606299213" bottom="0.74803149606299213" header="0.31496062992125984" footer="0.31496062992125984"/>
  <pageSetup scale="65" orientation="landscape" verticalDpi="0"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3"/>
  <sheetViews>
    <sheetView showGridLines="0" topLeftCell="A4" zoomScale="70" zoomScaleNormal="70" workbookViewId="0">
      <selection activeCell="E19" sqref="E19"/>
    </sheetView>
  </sheetViews>
  <sheetFormatPr baseColWidth="10" defaultColWidth="11.5546875" defaultRowHeight="14.4" x14ac:dyDescent="0.3"/>
  <cols>
    <col min="2" max="2" width="42.77734375" customWidth="1"/>
    <col min="3" max="3" width="31.77734375" customWidth="1"/>
    <col min="4" max="4" width="23" customWidth="1"/>
    <col min="5" max="9" width="17.77734375" customWidth="1"/>
  </cols>
  <sheetData>
    <row r="1" spans="2:8" x14ac:dyDescent="0.3">
      <c r="B1" s="41"/>
      <c r="C1" s="42"/>
      <c r="D1" s="41"/>
      <c r="E1" s="41"/>
      <c r="F1" s="41"/>
      <c r="G1" s="41"/>
      <c r="H1" s="41"/>
    </row>
    <row r="2" spans="2:8" x14ac:dyDescent="0.3">
      <c r="B2" s="41"/>
      <c r="C2" s="41"/>
      <c r="D2" s="41"/>
      <c r="E2" s="41"/>
      <c r="F2" s="43"/>
      <c r="G2" s="43"/>
      <c r="H2" s="43"/>
    </row>
    <row r="3" spans="2:8" x14ac:dyDescent="0.3">
      <c r="B3" s="41"/>
      <c r="C3" s="41"/>
      <c r="D3" s="41"/>
      <c r="E3" s="41"/>
      <c r="F3" s="44"/>
      <c r="G3" s="43"/>
      <c r="H3" s="43"/>
    </row>
    <row r="4" spans="2:8" x14ac:dyDescent="0.3">
      <c r="B4" s="41"/>
      <c r="C4" s="41"/>
      <c r="D4" s="41"/>
      <c r="E4" s="41"/>
      <c r="F4" s="43"/>
      <c r="G4" s="43"/>
      <c r="H4" s="43"/>
    </row>
    <row r="5" spans="2:8" x14ac:dyDescent="0.3">
      <c r="B5" s="41"/>
      <c r="C5" s="41"/>
      <c r="D5" s="41"/>
      <c r="E5" s="41"/>
      <c r="F5" s="43"/>
      <c r="G5" s="43"/>
      <c r="H5" s="43"/>
    </row>
    <row r="6" spans="2:8" x14ac:dyDescent="0.3">
      <c r="B6" s="41"/>
      <c r="C6" s="41"/>
      <c r="D6" s="41"/>
      <c r="E6" s="41"/>
      <c r="F6" s="43"/>
      <c r="G6" s="43"/>
      <c r="H6" s="43"/>
    </row>
    <row r="7" spans="2:8" ht="15.6" x14ac:dyDescent="0.3">
      <c r="B7" s="112" t="s">
        <v>96</v>
      </c>
      <c r="C7" s="112"/>
      <c r="D7" s="45"/>
      <c r="E7" s="45"/>
      <c r="F7" s="45"/>
      <c r="G7" s="45"/>
      <c r="H7" s="43"/>
    </row>
    <row r="8" spans="2:8" ht="16.2" thickBot="1" x14ac:dyDescent="0.35">
      <c r="B8" s="46"/>
      <c r="C8" s="46"/>
      <c r="D8" s="45"/>
      <c r="E8" s="45"/>
      <c r="F8" s="45"/>
      <c r="G8" s="45"/>
      <c r="H8" s="43"/>
    </row>
    <row r="9" spans="2:8" ht="16.2" thickBot="1" x14ac:dyDescent="0.35">
      <c r="B9" s="113" t="str">
        <f>[2]CUANTIFICACIÓN!B7</f>
        <v>TG1</v>
      </c>
      <c r="C9" s="114"/>
      <c r="D9" s="115"/>
      <c r="E9" s="45"/>
      <c r="F9" s="45"/>
      <c r="G9" s="45"/>
      <c r="H9" s="43"/>
    </row>
    <row r="10" spans="2:8" x14ac:dyDescent="0.3">
      <c r="B10" s="47"/>
      <c r="C10" s="42"/>
      <c r="D10" s="42"/>
      <c r="E10" s="42"/>
      <c r="F10" s="42"/>
      <c r="G10" s="42"/>
      <c r="H10" s="42"/>
    </row>
    <row r="11" spans="2:8" ht="39.6" x14ac:dyDescent="0.3">
      <c r="B11" s="48" t="s">
        <v>97</v>
      </c>
      <c r="C11" s="116" t="s">
        <v>98</v>
      </c>
      <c r="D11" s="117"/>
      <c r="E11" s="42"/>
      <c r="F11" s="42"/>
      <c r="G11" s="42"/>
      <c r="H11" s="42"/>
    </row>
    <row r="12" spans="2:8" ht="40.950000000000003" customHeight="1" x14ac:dyDescent="0.3">
      <c r="B12" s="48" t="s">
        <v>99</v>
      </c>
      <c r="C12" s="118" t="s">
        <v>100</v>
      </c>
      <c r="D12" s="119"/>
      <c r="E12" s="42"/>
      <c r="F12" s="42"/>
      <c r="G12" s="42"/>
      <c r="H12" s="42"/>
    </row>
    <row r="13" spans="2:8" x14ac:dyDescent="0.3">
      <c r="B13" s="120" t="s">
        <v>101</v>
      </c>
      <c r="C13" s="49" t="s">
        <v>102</v>
      </c>
      <c r="D13" s="50" t="s">
        <v>103</v>
      </c>
      <c r="E13" s="42"/>
      <c r="F13" s="42"/>
      <c r="G13" s="42"/>
      <c r="H13" s="42"/>
    </row>
    <row r="14" spans="2:8" x14ac:dyDescent="0.3">
      <c r="B14" s="120"/>
      <c r="C14" s="49" t="s">
        <v>104</v>
      </c>
      <c r="D14" s="51" t="s">
        <v>105</v>
      </c>
      <c r="E14" s="42"/>
      <c r="F14" s="42"/>
      <c r="G14" s="42"/>
      <c r="H14" s="42"/>
    </row>
    <row r="15" spans="2:8" x14ac:dyDescent="0.3">
      <c r="B15" s="120"/>
      <c r="C15" s="49" t="s">
        <v>106</v>
      </c>
      <c r="D15" s="52" t="s">
        <v>107</v>
      </c>
      <c r="E15" s="42"/>
      <c r="F15" s="42"/>
      <c r="G15" s="42"/>
      <c r="H15" s="42"/>
    </row>
    <row r="16" spans="2:8" x14ac:dyDescent="0.3">
      <c r="B16" s="120"/>
      <c r="C16" s="49" t="s">
        <v>108</v>
      </c>
      <c r="D16" s="52" t="s">
        <v>109</v>
      </c>
      <c r="E16" s="42"/>
      <c r="F16" s="42"/>
      <c r="G16" s="42"/>
      <c r="H16" s="42"/>
    </row>
    <row r="17" spans="1:8" x14ac:dyDescent="0.3">
      <c r="A17" s="42"/>
      <c r="B17" s="120"/>
      <c r="C17" s="49" t="s">
        <v>110</v>
      </c>
      <c r="D17" s="52" t="s">
        <v>111</v>
      </c>
      <c r="E17" s="42"/>
      <c r="F17" s="42"/>
      <c r="G17" s="42"/>
      <c r="H17" s="42"/>
    </row>
    <row r="18" spans="1:8" x14ac:dyDescent="0.3">
      <c r="A18" s="42"/>
      <c r="B18" s="120"/>
      <c r="C18" s="49" t="s">
        <v>112</v>
      </c>
      <c r="D18" s="52" t="s">
        <v>113</v>
      </c>
      <c r="E18" s="42"/>
      <c r="F18" s="42"/>
      <c r="G18" s="42"/>
      <c r="H18" s="42"/>
    </row>
    <row r="19" spans="1:8" ht="26.4" x14ac:dyDescent="0.3">
      <c r="A19" s="42"/>
      <c r="B19" s="48" t="s">
        <v>114</v>
      </c>
      <c r="C19" s="118" t="s">
        <v>115</v>
      </c>
      <c r="D19" s="119"/>
      <c r="E19" s="42"/>
      <c r="F19" s="42"/>
      <c r="G19" s="42"/>
      <c r="H19" s="42"/>
    </row>
    <row r="20" spans="1:8" ht="26.4" x14ac:dyDescent="0.3">
      <c r="A20" s="42"/>
      <c r="B20" s="53" t="s">
        <v>116</v>
      </c>
      <c r="C20" s="121"/>
      <c r="D20" s="121"/>
      <c r="E20" s="42"/>
      <c r="F20" s="42"/>
      <c r="G20" s="42"/>
      <c r="H20" s="42"/>
    </row>
    <row r="21" spans="1:8" ht="33.6" customHeight="1" x14ac:dyDescent="0.3">
      <c r="A21" s="42"/>
      <c r="B21" s="54" t="s">
        <v>117</v>
      </c>
      <c r="C21" s="118">
        <v>20100109</v>
      </c>
      <c r="D21" s="119"/>
      <c r="E21" s="42"/>
      <c r="F21" s="42"/>
      <c r="G21" s="42"/>
      <c r="H21" s="42"/>
    </row>
    <row r="22" spans="1:8" ht="33.6" customHeight="1" x14ac:dyDescent="0.3">
      <c r="A22" s="42"/>
      <c r="B22" s="55" t="s">
        <v>118</v>
      </c>
      <c r="C22" s="122" t="s">
        <v>119</v>
      </c>
      <c r="D22" s="122"/>
      <c r="E22" s="42"/>
      <c r="F22" s="42"/>
      <c r="G22" s="42"/>
      <c r="H22" s="42"/>
    </row>
    <row r="23" spans="1:8" ht="12" customHeight="1" x14ac:dyDescent="0.3">
      <c r="A23" s="56"/>
      <c r="B23" s="56"/>
      <c r="C23" s="56"/>
      <c r="D23" s="56"/>
      <c r="E23" s="42"/>
      <c r="F23" s="42"/>
      <c r="G23" s="42"/>
      <c r="H23" s="42"/>
    </row>
    <row r="24" spans="1:8" x14ac:dyDescent="0.3">
      <c r="A24" s="42"/>
      <c r="B24" s="123"/>
      <c r="C24" s="123"/>
      <c r="D24" s="123"/>
      <c r="E24" s="30" t="s">
        <v>49</v>
      </c>
      <c r="F24" s="30" t="s">
        <v>1</v>
      </c>
      <c r="G24" s="30" t="s">
        <v>2</v>
      </c>
      <c r="H24" s="31" t="s">
        <v>0</v>
      </c>
    </row>
    <row r="25" spans="1:8" x14ac:dyDescent="0.3">
      <c r="A25" s="42"/>
      <c r="B25" s="120" t="s">
        <v>120</v>
      </c>
      <c r="C25" s="120"/>
      <c r="D25" s="120"/>
      <c r="E25" s="57" t="str">
        <f>+VLOOKUP(C21,'[3]Hoja1 (2)'!$A$1:$G$113,4,0)</f>
        <v>0.0801*PET2</v>
      </c>
      <c r="F25" s="57" t="str">
        <f>+VLOOKUP(C21,'[3]Hoja1 (2)'!$A$1:$G$113,2,0)</f>
        <v>0.00425*PET2</v>
      </c>
      <c r="G25" s="57" t="str">
        <f>+VLOOKUP(C21,'[3]Hoja1 (2)'!$A$1:$G$113,3,0)</f>
        <v>0.00000743*PET2</v>
      </c>
      <c r="H25" s="57" t="str">
        <f>+VLOOKUP(C21,'[3]Hoja1 (2)'!$A$1:$G$113,5,0)</f>
        <v>0.00563*PET2</v>
      </c>
    </row>
    <row r="26" spans="1:8" x14ac:dyDescent="0.3">
      <c r="A26" s="42"/>
      <c r="B26" s="109" t="s">
        <v>121</v>
      </c>
      <c r="C26" s="110"/>
      <c r="D26" s="111"/>
      <c r="E26" s="57" t="str">
        <f>+VLOOKUP(C22,[4]Hoja1!$B$1:$F$24,3,0)</f>
        <v>N/A</v>
      </c>
      <c r="F26" s="57" t="str">
        <f>+VLOOKUP(C22,[4]Hoja1!$B$1:$F$24,4,0)</f>
        <v>N/A</v>
      </c>
      <c r="G26" s="57" t="str">
        <f>+VLOOKUP(C22,[4]Hoja1!$B$1:$F$24,5,0)</f>
        <v>N/A</v>
      </c>
      <c r="H26" s="57">
        <f>+VLOOKUP(C22,[4]Hoja1!$B$1:$F$24,2,0)</f>
        <v>95</v>
      </c>
    </row>
    <row r="31" spans="1:8" ht="14.55" hidden="1" customHeight="1" x14ac:dyDescent="0.3">
      <c r="A31">
        <v>10100201</v>
      </c>
      <c r="B31" s="42"/>
      <c r="C31" s="42"/>
      <c r="D31" s="42"/>
      <c r="E31" s="42"/>
      <c r="F31" s="42"/>
      <c r="G31" s="42"/>
      <c r="H31" s="42"/>
    </row>
    <row r="32" spans="1:8" ht="39.6" hidden="1" customHeight="1" x14ac:dyDescent="0.3">
      <c r="A32">
        <v>10100202</v>
      </c>
      <c r="B32" s="42"/>
      <c r="C32" s="42"/>
      <c r="D32" s="42"/>
      <c r="E32" s="42"/>
      <c r="F32" s="42"/>
      <c r="G32" s="42"/>
      <c r="H32" s="42"/>
    </row>
    <row r="33" spans="1:1" ht="26.55" hidden="1" customHeight="1" x14ac:dyDescent="0.3">
      <c r="A33">
        <v>10100204</v>
      </c>
    </row>
    <row r="34" spans="1:1" ht="14.55" hidden="1" customHeight="1" x14ac:dyDescent="0.3">
      <c r="A34">
        <v>10100212</v>
      </c>
    </row>
    <row r="35" spans="1:1" ht="14.55" hidden="1" customHeight="1" x14ac:dyDescent="0.3">
      <c r="A35">
        <v>10100225</v>
      </c>
    </row>
    <row r="36" spans="1:1" ht="14.55" hidden="1" customHeight="1" x14ac:dyDescent="0.3">
      <c r="A36">
        <v>10100401</v>
      </c>
    </row>
    <row r="37" spans="1:1" ht="14.55" hidden="1" customHeight="1" x14ac:dyDescent="0.3">
      <c r="A37">
        <v>10100404</v>
      </c>
    </row>
    <row r="38" spans="1:1" ht="14.55" hidden="1" customHeight="1" x14ac:dyDescent="0.3">
      <c r="A38">
        <v>10100405</v>
      </c>
    </row>
    <row r="39" spans="1:1" ht="14.55" hidden="1" customHeight="1" x14ac:dyDescent="0.3">
      <c r="A39">
        <v>10100501</v>
      </c>
    </row>
    <row r="40" spans="1:1" ht="26.55" hidden="1" customHeight="1" x14ac:dyDescent="0.3">
      <c r="A40">
        <v>10100601</v>
      </c>
    </row>
    <row r="41" spans="1:1" ht="26.55" hidden="1" customHeight="1" x14ac:dyDescent="0.3">
      <c r="A41">
        <v>10100602</v>
      </c>
    </row>
    <row r="42" spans="1:1" ht="14.55" hidden="1" customHeight="1" x14ac:dyDescent="0.3">
      <c r="A42">
        <v>10100701</v>
      </c>
    </row>
    <row r="43" spans="1:1" ht="14.55" hidden="1" customHeight="1" x14ac:dyDescent="0.3">
      <c r="A43">
        <v>10100702</v>
      </c>
    </row>
    <row r="44" spans="1:1" ht="14.55" hidden="1" customHeight="1" x14ac:dyDescent="0.3">
      <c r="A44">
        <v>10100703</v>
      </c>
    </row>
    <row r="45" spans="1:1" ht="14.55" hidden="1" customHeight="1" x14ac:dyDescent="0.3">
      <c r="A45">
        <v>10100818</v>
      </c>
    </row>
    <row r="46" spans="1:1" ht="14.55" hidden="1" customHeight="1" x14ac:dyDescent="0.3">
      <c r="A46">
        <v>10100901</v>
      </c>
    </row>
    <row r="47" spans="1:1" ht="14.55" hidden="1" customHeight="1" x14ac:dyDescent="0.3">
      <c r="A47">
        <v>10100902</v>
      </c>
    </row>
    <row r="48" spans="1:1" hidden="1" x14ac:dyDescent="0.3">
      <c r="A48">
        <v>10100903</v>
      </c>
    </row>
    <row r="49" spans="1:1" hidden="1" x14ac:dyDescent="0.3">
      <c r="A49">
        <v>10100908</v>
      </c>
    </row>
    <row r="50" spans="1:1" hidden="1" x14ac:dyDescent="0.3">
      <c r="A50">
        <v>10101201</v>
      </c>
    </row>
    <row r="51" spans="1:1" hidden="1" x14ac:dyDescent="0.3">
      <c r="A51">
        <v>10101304</v>
      </c>
    </row>
    <row r="52" spans="1:1" hidden="1" x14ac:dyDescent="0.3">
      <c r="A52">
        <v>10101307</v>
      </c>
    </row>
    <row r="53" spans="1:1" hidden="1" x14ac:dyDescent="0.3">
      <c r="A53">
        <v>10101401</v>
      </c>
    </row>
    <row r="54" spans="1:1" hidden="1" x14ac:dyDescent="0.3">
      <c r="A54">
        <v>10200101</v>
      </c>
    </row>
    <row r="55" spans="1:1" hidden="1" x14ac:dyDescent="0.3">
      <c r="A55">
        <v>10200104</v>
      </c>
    </row>
    <row r="56" spans="1:1" hidden="1" x14ac:dyDescent="0.3">
      <c r="A56">
        <v>10200107</v>
      </c>
    </row>
    <row r="57" spans="1:1" hidden="1" x14ac:dyDescent="0.3">
      <c r="A57">
        <v>10200201</v>
      </c>
    </row>
    <row r="58" spans="1:1" hidden="1" x14ac:dyDescent="0.3">
      <c r="A58">
        <v>10200202</v>
      </c>
    </row>
    <row r="59" spans="1:1" hidden="1" x14ac:dyDescent="0.3">
      <c r="A59">
        <v>10200203</v>
      </c>
    </row>
    <row r="60" spans="1:1" hidden="1" x14ac:dyDescent="0.3">
      <c r="A60">
        <v>10200204</v>
      </c>
    </row>
    <row r="61" spans="1:1" hidden="1" x14ac:dyDescent="0.3">
      <c r="A61">
        <v>10200205</v>
      </c>
    </row>
    <row r="62" spans="1:1" hidden="1" x14ac:dyDescent="0.3">
      <c r="A62">
        <v>10200206</v>
      </c>
    </row>
    <row r="63" spans="1:1" hidden="1" x14ac:dyDescent="0.3">
      <c r="A63">
        <v>10200210</v>
      </c>
    </row>
    <row r="64" spans="1:1" hidden="1" x14ac:dyDescent="0.3">
      <c r="A64">
        <v>10200212</v>
      </c>
    </row>
    <row r="65" spans="1:1" hidden="1" x14ac:dyDescent="0.3">
      <c r="A65">
        <v>10200213</v>
      </c>
    </row>
    <row r="66" spans="1:1" hidden="1" x14ac:dyDescent="0.3">
      <c r="A66">
        <v>10200217</v>
      </c>
    </row>
    <row r="67" spans="1:1" hidden="1" x14ac:dyDescent="0.3">
      <c r="A67">
        <v>10200218</v>
      </c>
    </row>
    <row r="68" spans="1:1" hidden="1" x14ac:dyDescent="0.3">
      <c r="A68">
        <v>10200219</v>
      </c>
    </row>
    <row r="69" spans="1:1" hidden="1" x14ac:dyDescent="0.3">
      <c r="A69">
        <v>10200221</v>
      </c>
    </row>
    <row r="70" spans="1:1" hidden="1" x14ac:dyDescent="0.3">
      <c r="A70">
        <v>10200222</v>
      </c>
    </row>
    <row r="71" spans="1:1" hidden="1" x14ac:dyDescent="0.3">
      <c r="A71">
        <v>10200223</v>
      </c>
    </row>
    <row r="72" spans="1:1" hidden="1" x14ac:dyDescent="0.3">
      <c r="A72">
        <v>10200224</v>
      </c>
    </row>
    <row r="73" spans="1:1" hidden="1" x14ac:dyDescent="0.3">
      <c r="A73">
        <v>10200225</v>
      </c>
    </row>
    <row r="74" spans="1:1" hidden="1" x14ac:dyDescent="0.3">
      <c r="A74">
        <v>10200226</v>
      </c>
    </row>
    <row r="75" spans="1:1" hidden="1" x14ac:dyDescent="0.3">
      <c r="A75">
        <v>10200229</v>
      </c>
    </row>
    <row r="76" spans="1:1" hidden="1" x14ac:dyDescent="0.3">
      <c r="A76">
        <v>10200401</v>
      </c>
    </row>
    <row r="77" spans="1:1" hidden="1" x14ac:dyDescent="0.3">
      <c r="A77">
        <v>10200402</v>
      </c>
    </row>
    <row r="78" spans="1:1" hidden="1" x14ac:dyDescent="0.3">
      <c r="A78">
        <v>10200403</v>
      </c>
    </row>
    <row r="79" spans="1:1" hidden="1" x14ac:dyDescent="0.3">
      <c r="A79">
        <v>10200404</v>
      </c>
    </row>
    <row r="80" spans="1:1" hidden="1" x14ac:dyDescent="0.3">
      <c r="A80">
        <v>10200405</v>
      </c>
    </row>
    <row r="81" spans="1:1" hidden="1" x14ac:dyDescent="0.3">
      <c r="A81">
        <v>10200501</v>
      </c>
    </row>
    <row r="82" spans="1:1" hidden="1" x14ac:dyDescent="0.3">
      <c r="A82">
        <v>10200502</v>
      </c>
    </row>
    <row r="83" spans="1:1" hidden="1" x14ac:dyDescent="0.3">
      <c r="A83">
        <v>10200503</v>
      </c>
    </row>
    <row r="84" spans="1:1" hidden="1" x14ac:dyDescent="0.3">
      <c r="A84">
        <v>10200504</v>
      </c>
    </row>
    <row r="85" spans="1:1" hidden="1" x14ac:dyDescent="0.3">
      <c r="A85">
        <v>10200601</v>
      </c>
    </row>
    <row r="86" spans="1:1" hidden="1" x14ac:dyDescent="0.3">
      <c r="A86">
        <v>10200602</v>
      </c>
    </row>
    <row r="87" spans="1:1" hidden="1" x14ac:dyDescent="0.3">
      <c r="A87">
        <v>10200603</v>
      </c>
    </row>
    <row r="88" spans="1:1" hidden="1" x14ac:dyDescent="0.3">
      <c r="A88">
        <v>10200604</v>
      </c>
    </row>
    <row r="89" spans="1:1" hidden="1" x14ac:dyDescent="0.3">
      <c r="A89">
        <v>10200701</v>
      </c>
    </row>
    <row r="90" spans="1:1" hidden="1" x14ac:dyDescent="0.3">
      <c r="A90">
        <v>10200704</v>
      </c>
    </row>
    <row r="91" spans="1:1" hidden="1" x14ac:dyDescent="0.3">
      <c r="A91">
        <v>10200707</v>
      </c>
    </row>
    <row r="92" spans="1:1" hidden="1" x14ac:dyDescent="0.3">
      <c r="A92">
        <v>10200710</v>
      </c>
    </row>
    <row r="93" spans="1:1" hidden="1" x14ac:dyDescent="0.3">
      <c r="A93">
        <v>10200799</v>
      </c>
    </row>
    <row r="94" spans="1:1" hidden="1" x14ac:dyDescent="0.3">
      <c r="A94">
        <v>10200802</v>
      </c>
    </row>
    <row r="95" spans="1:1" hidden="1" x14ac:dyDescent="0.3">
      <c r="A95">
        <v>10200901</v>
      </c>
    </row>
    <row r="96" spans="1:1" hidden="1" x14ac:dyDescent="0.3">
      <c r="A96">
        <v>10200902</v>
      </c>
    </row>
    <row r="97" spans="1:1" hidden="1" x14ac:dyDescent="0.3">
      <c r="A97">
        <v>10200903</v>
      </c>
    </row>
    <row r="98" spans="1:1" hidden="1" x14ac:dyDescent="0.3">
      <c r="A98">
        <v>10200904</v>
      </c>
    </row>
    <row r="99" spans="1:1" hidden="1" x14ac:dyDescent="0.3">
      <c r="A99">
        <v>10200905</v>
      </c>
    </row>
    <row r="100" spans="1:1" hidden="1" x14ac:dyDescent="0.3">
      <c r="A100">
        <v>10200906</v>
      </c>
    </row>
    <row r="101" spans="1:1" hidden="1" x14ac:dyDescent="0.3">
      <c r="A101">
        <v>10201001</v>
      </c>
    </row>
    <row r="102" spans="1:1" hidden="1" x14ac:dyDescent="0.3">
      <c r="A102">
        <v>10201002</v>
      </c>
    </row>
    <row r="103" spans="1:1" hidden="1" x14ac:dyDescent="0.3">
      <c r="A103">
        <v>10201003</v>
      </c>
    </row>
    <row r="104" spans="1:1" hidden="1" x14ac:dyDescent="0.3">
      <c r="A104">
        <v>10201201</v>
      </c>
    </row>
    <row r="105" spans="1:1" hidden="1" x14ac:dyDescent="0.3">
      <c r="A105">
        <v>10201202</v>
      </c>
    </row>
    <row r="106" spans="1:1" hidden="1" x14ac:dyDescent="0.3">
      <c r="A106">
        <v>10201302</v>
      </c>
    </row>
    <row r="107" spans="1:1" hidden="1" x14ac:dyDescent="0.3">
      <c r="A107">
        <v>10201401</v>
      </c>
    </row>
    <row r="108" spans="1:1" hidden="1" x14ac:dyDescent="0.3">
      <c r="A108">
        <v>20100101</v>
      </c>
    </row>
    <row r="109" spans="1:1" hidden="1" x14ac:dyDescent="0.3">
      <c r="A109">
        <v>20100107</v>
      </c>
    </row>
    <row r="110" spans="1:1" hidden="1" x14ac:dyDescent="0.3">
      <c r="A110">
        <v>20100108</v>
      </c>
    </row>
    <row r="111" spans="1:1" hidden="1" x14ac:dyDescent="0.3">
      <c r="A111">
        <v>20100109</v>
      </c>
    </row>
    <row r="112" spans="1:1" hidden="1" x14ac:dyDescent="0.3">
      <c r="A112">
        <v>20100201</v>
      </c>
    </row>
    <row r="113" spans="1:1" hidden="1" x14ac:dyDescent="0.3">
      <c r="A113">
        <v>20100208</v>
      </c>
    </row>
    <row r="114" spans="1:1" hidden="1" x14ac:dyDescent="0.3">
      <c r="A114">
        <v>20100209</v>
      </c>
    </row>
    <row r="115" spans="1:1" hidden="1" x14ac:dyDescent="0.3">
      <c r="A115">
        <v>20100307</v>
      </c>
    </row>
    <row r="116" spans="1:1" hidden="1" x14ac:dyDescent="0.3">
      <c r="A116">
        <v>20200101</v>
      </c>
    </row>
    <row r="117" spans="1:1" hidden="1" x14ac:dyDescent="0.3">
      <c r="A117">
        <v>20200102</v>
      </c>
    </row>
    <row r="118" spans="1:1" hidden="1" x14ac:dyDescent="0.3">
      <c r="A118">
        <v>20200108</v>
      </c>
    </row>
    <row r="119" spans="1:1" hidden="1" x14ac:dyDescent="0.3">
      <c r="A119">
        <v>20200109</v>
      </c>
    </row>
    <row r="120" spans="1:1" hidden="1" x14ac:dyDescent="0.3">
      <c r="A120">
        <v>20200201</v>
      </c>
    </row>
    <row r="121" spans="1:1" hidden="1" x14ac:dyDescent="0.3">
      <c r="A121">
        <v>20200202</v>
      </c>
    </row>
    <row r="122" spans="1:1" hidden="1" x14ac:dyDescent="0.3">
      <c r="A122">
        <v>20200203</v>
      </c>
    </row>
    <row r="123" spans="1:1" hidden="1" x14ac:dyDescent="0.3">
      <c r="A123">
        <v>20200208</v>
      </c>
    </row>
    <row r="124" spans="1:1" hidden="1" x14ac:dyDescent="0.3">
      <c r="A124">
        <v>20200209</v>
      </c>
    </row>
    <row r="125" spans="1:1" hidden="1" x14ac:dyDescent="0.3">
      <c r="A125">
        <v>20200252</v>
      </c>
    </row>
    <row r="126" spans="1:1" hidden="1" x14ac:dyDescent="0.3">
      <c r="A126">
        <v>20200253</v>
      </c>
    </row>
    <row r="127" spans="1:1" hidden="1" x14ac:dyDescent="0.3">
      <c r="A127">
        <v>20200254</v>
      </c>
    </row>
    <row r="128" spans="1:1" hidden="1" x14ac:dyDescent="0.3">
      <c r="A128">
        <v>20200301</v>
      </c>
    </row>
    <row r="129" spans="1:1" hidden="1" x14ac:dyDescent="0.3">
      <c r="A129">
        <v>20200401</v>
      </c>
    </row>
    <row r="130" spans="1:1" hidden="1" x14ac:dyDescent="0.3">
      <c r="A130">
        <v>20200402</v>
      </c>
    </row>
    <row r="131" spans="1:1" hidden="1" x14ac:dyDescent="0.3">
      <c r="A131">
        <v>20200501</v>
      </c>
    </row>
    <row r="132" spans="1:1" hidden="1" x14ac:dyDescent="0.3">
      <c r="A132">
        <v>20200902</v>
      </c>
    </row>
    <row r="133" spans="1:1" hidden="1" x14ac:dyDescent="0.3">
      <c r="A133">
        <v>20300101</v>
      </c>
    </row>
    <row r="134" spans="1:1" hidden="1" x14ac:dyDescent="0.3">
      <c r="A134">
        <v>20300201</v>
      </c>
    </row>
    <row r="135" spans="1:1" hidden="1" x14ac:dyDescent="0.3">
      <c r="A135">
        <v>20300301</v>
      </c>
    </row>
    <row r="136" spans="1:1" hidden="1" x14ac:dyDescent="0.3">
      <c r="A136">
        <v>30600301</v>
      </c>
    </row>
    <row r="137" spans="1:1" hidden="1" x14ac:dyDescent="0.3">
      <c r="A137">
        <v>30600401</v>
      </c>
    </row>
    <row r="138" spans="1:1" hidden="1" x14ac:dyDescent="0.3">
      <c r="A138">
        <v>30601201</v>
      </c>
    </row>
    <row r="139" spans="1:1" hidden="1" x14ac:dyDescent="0.3">
      <c r="A139">
        <v>30602401</v>
      </c>
    </row>
    <row r="140" spans="1:1" hidden="1" x14ac:dyDescent="0.3">
      <c r="A140">
        <v>30700104</v>
      </c>
    </row>
    <row r="141" spans="1:1" hidden="1" x14ac:dyDescent="0.3">
      <c r="A141">
        <v>30700105</v>
      </c>
    </row>
    <row r="142" spans="1:1" hidden="1" x14ac:dyDescent="0.3">
      <c r="A142">
        <v>30700106</v>
      </c>
    </row>
    <row r="143" spans="1:1" x14ac:dyDescent="0.3">
      <c r="A143" s="42"/>
    </row>
  </sheetData>
  <mergeCells count="12">
    <mergeCell ref="B26:D26"/>
    <mergeCell ref="B7:C7"/>
    <mergeCell ref="B9:D9"/>
    <mergeCell ref="C11:D11"/>
    <mergeCell ref="C12:D12"/>
    <mergeCell ref="B13:B18"/>
    <mergeCell ref="C19:D19"/>
    <mergeCell ref="C20:D20"/>
    <mergeCell ref="C21:D21"/>
    <mergeCell ref="C22:D22"/>
    <mergeCell ref="B24:D24"/>
    <mergeCell ref="B25:D25"/>
  </mergeCells>
  <dataValidations count="2">
    <dataValidation type="list" allowBlank="1" showInputMessage="1" showErrorMessage="1" sqref="C22">
      <formula1>#REF!</formula1>
    </dataValidation>
    <dataValidation type="list" allowBlank="1" showInputMessage="1" showErrorMessage="1" sqref="C21:D21">
      <formula1>$A$31:$A$142</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8o+RzI3TYoN9B8Qb+50EF+e9zqQbyYhjrPr/SwYptSA=</DigestValue>
    </Reference>
    <Reference Type="http://www.w3.org/2000/09/xmldsig#Object" URI="#idOfficeObject">
      <DigestMethod Algorithm="http://www.w3.org/2001/04/xmlenc#sha256"/>
      <DigestValue>EMIak+PcV8z0e5+nWQxgmjQdDpyevTJWZ8aMLxxwSOI=</DigestValue>
    </Reference>
    <Reference Type="http://uri.etsi.org/01903#SignedProperties" URI="#idSignedProperties">
      <Transforms>
        <Transform Algorithm="http://www.w3.org/TR/2001/REC-xml-c14n-20010315"/>
      </Transforms>
      <DigestMethod Algorithm="http://www.w3.org/2001/04/xmlenc#sha256"/>
      <DigestValue>NubaV/SGHez+eqpRNmWk2Q4KqvhEoy1qapuFeyejI0M=</DigestValue>
    </Reference>
    <Reference Type="http://www.w3.org/2000/09/xmldsig#Object" URI="#idValidSigLnImg">
      <DigestMethod Algorithm="http://www.w3.org/2001/04/xmlenc#sha256"/>
      <DigestValue>Vuo6mDrmQ6IA53rRULTeT4ATj9W4koIPqqgPj1UBaiM=</DigestValue>
    </Reference>
    <Reference Type="http://www.w3.org/2000/09/xmldsig#Object" URI="#idInvalidSigLnImg">
      <DigestMethod Algorithm="http://www.w3.org/2001/04/xmlenc#sha256"/>
      <DigestValue>ctJhoyGGXhQp13dcbvyDJlkB2wEUUrsj6kKu4YaT9dI=</DigestValue>
    </Reference>
  </SignedInfo>
  <SignatureValue>IT6LfsbxpmbXVqfPgYHRkkbu6rwc4v8fTt8+Z+kpoQC48eE0NOJLVTJUuenwoUFLjIMJ4Z8zgsj5
mOI4qJA8apypZT4SvyVCfdD5gTYTMisNmvnYuap0zGLXthGx/uvxfOmo0Z1FPnooaER5JNDqvNGQ
eQ4O+zSO5FBOXqnWFsLJcZ8b4/SRpnTWsGA0v4tT6nDCYnhG5dpL/8UJ+Q8CV3w3X4h6dCfJ9JBf
mB1RTWFfPzgQxBe69kR4uFfhPVUKWAJq5wLzB/WcUer6DlvAl3G0V79CEg2ylyqNjiwsvWOpYXIq
TsUBdeYvAF1+RJ40ohtiJ42nOUGAmMCYnnxlXQ==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sJBiT3EsGSqMo9T3pvb/jHT8Tnm2MckIs0vZTqqYIZU=</DigestValue>
      </Reference>
      <Reference URI="/xl/comments1.xml?ContentType=application/vnd.openxmlformats-officedocument.spreadsheetml.comments+xml">
        <DigestMethod Algorithm="http://www.w3.org/2001/04/xmlenc#sha256"/>
        <DigestValue>xwimhrT6Lz5r1HvtleoQaU6tfB8YYbgKR0CdOFGoO6c=</DigestValue>
      </Reference>
      <Reference URI="/xl/comments2.xml?ContentType=application/vnd.openxmlformats-officedocument.spreadsheetml.comments+xml">
        <DigestMethod Algorithm="http://www.w3.org/2001/04/xmlenc#sha256"/>
        <DigestValue>txw/N3oqU46t8MuMOcELfsDZwoO/vC0BkPwNHRnO7uI=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1bFEjLFuxdNjEJg8Q3OSH/9VQGET5oQIpKdnj1UgEk8=</DigestValue>
      </Reference>
      <Reference URI="/xl/drawings/drawing3.xml?ContentType=application/vnd.openxmlformats-officedocument.drawing+xml">
        <DigestMethod Algorithm="http://www.w3.org/2001/04/xmlenc#sha256"/>
        <DigestValue>O3OgsHsYhVuZGt8cu5tHX3K8idZArr2Nb6csQNwbayk=</DigestValue>
      </Reference>
      <Reference URI="/xl/drawings/vmlDrawing1.vml?ContentType=application/vnd.openxmlformats-officedocument.vmlDrawing">
        <DigestMethod Algorithm="http://www.w3.org/2001/04/xmlenc#sha256"/>
        <DigestValue>ojBRIztcWN/TltQ0YM9gQewpz5YJvBe9Z3ME91vmcXg=</DigestValue>
      </Reference>
      <Reference URI="/xl/drawings/vmlDrawing2.vml?ContentType=application/vnd.openxmlformats-officedocument.vmlDrawing">
        <DigestMethod Algorithm="http://www.w3.org/2001/04/xmlenc#sha256"/>
        <DigestValue>nRk+FsCFSsKEOjsmkxqlyffssxz4y6448AT833EiLBI=</DigestValue>
      </Reference>
      <Reference URI="/xl/drawings/vmlDrawing3.vml?ContentType=application/vnd.openxmlformats-officedocument.vmlDrawing">
        <DigestMethod Algorithm="http://www.w3.org/2001/04/xmlenc#sha256"/>
        <DigestValue>nYq+OXtJWLmto2OmWvXi8LI62PVscD29BgaeF4rDttk=</DigestValue>
      </Reference>
      <Reference URI="/xl/drawings/vmlDrawing4.vml?ContentType=application/vnd.openxmlformats-officedocument.vmlDrawing">
        <DigestMethod Algorithm="http://www.w3.org/2001/04/xmlenc#sha256"/>
        <DigestValue>6HM88lcK5MbiPAoCDM9GFWSAhsgboHVt1MxAuPzShkU=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jg5zSK6PqBbKxtZJW4CQ31oz0j4KnMZxI2Q1i4V82Y0=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i7BtQg0CRYwiqEhk4N5n8bgxq+j+J+GGtxHAuY8cAn4=</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YIjEpomOhYjF989Ub2W3Jqrll0pLbwisEkzOdCjcnko=</DigestValue>
      </Reference>
      <Reference URI="/xl/media/image10.jpeg?ContentType=image/jpeg">
        <DigestMethod Algorithm="http://www.w3.org/2001/04/xmlenc#sha256"/>
        <DigestValue>bPYCJW0kyas4ybQbjIO76sAL12nmR4byqNR8h3glpjY=</DigestValue>
      </Reference>
      <Reference URI="/xl/media/image2.emf?ContentType=image/x-emf">
        <DigestMethod Algorithm="http://www.w3.org/2001/04/xmlenc#sha256"/>
        <DigestValue>LOLp242lLJu9y+zbvmUUMdNTeEef2yhBZPfmvpOtnzM=</DigestValue>
      </Reference>
      <Reference URI="/xl/media/image3.emf?ContentType=image/x-emf">
        <DigestMethod Algorithm="http://www.w3.org/2001/04/xmlenc#sha256"/>
        <DigestValue>e5BmSha7teqTT1+h+cV/ipnFV2HuVbC0GxQp+1lrvbU=</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MiQ5E04/Ris/XYHSYddDCYs+D8oZIThDZjOgiLeywoA=</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rfWrTsPpKBZ5VtHDI09th6toQFBNyXLvC5WoNodm7bA=</DigestValue>
      </Reference>
      <Reference URI="/xl/printerSettings/printerSettings4.bin?ContentType=application/vnd.openxmlformats-officedocument.spreadsheetml.printerSettings">
        <DigestMethod Algorithm="http://www.w3.org/2001/04/xmlenc#sha256"/>
        <DigestValue>+wnZtwykrYrxw5Zuj3du/LvMxK0BNvmXtl5BCfcT/l4=</DigestValue>
      </Reference>
      <Reference URI="/xl/sharedStrings.xml?ContentType=application/vnd.openxmlformats-officedocument.spreadsheetml.sharedStrings+xml">
        <DigestMethod Algorithm="http://www.w3.org/2001/04/xmlenc#sha256"/>
        <DigestValue>Be4fdkmsgpE6yYqHkZCYgrkA6cWagt75+vJz7eoBGaY=</DigestValue>
      </Reference>
      <Reference URI="/xl/styles.xml?ContentType=application/vnd.openxmlformats-officedocument.spreadsheetml.styles+xml">
        <DigestMethod Algorithm="http://www.w3.org/2001/04/xmlenc#sha256"/>
        <DigestValue>RwnzjNPBL3Row/DPrFXzpY+XSC+8kOfpM9yW0u0nYhc=</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kuxPD9c9lo0O9T2uNcAp6IlH7XljOYtVSqT9NdCeaVk=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ObK8tGOpMO4mtZPyfCjLTAJKVShLlmKpol+SHvplenA=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Sl5NVZDg7juadz173vfNOkWqIdn9UFHUQ1qI8bQCXHk=</DigestValue>
      </Reference>
      <Reference URI="/xl/worksheets/sheet2.xml?ContentType=application/vnd.openxmlformats-officedocument.spreadsheetml.worksheet+xml">
        <DigestMethod Algorithm="http://www.w3.org/2001/04/xmlenc#sha256"/>
        <DigestValue>+aK+55iSZAbHMz/kfZej+v9SBs0rfUoMbNBapMWdi6k=</DigestValue>
      </Reference>
      <Reference URI="/xl/worksheets/sheet3.xml?ContentType=application/vnd.openxmlformats-officedocument.spreadsheetml.worksheet+xml">
        <DigestMethod Algorithm="http://www.w3.org/2001/04/xmlenc#sha256"/>
        <DigestValue>x71jEEUsNvLgJWIyMHnO8XuYT2TmhJyYjTU57NKxHVY=</DigestValue>
      </Reference>
      <Reference URI="/xl/worksheets/sheet4.xml?ContentType=application/vnd.openxmlformats-officedocument.spreadsheetml.worksheet+xml">
        <DigestMethod Algorithm="http://www.w3.org/2001/04/xmlenc#sha256"/>
        <DigestValue>Wae4V9uAjq8+vBRW2b1HwaqxJ301FOdqmXM/VJLDInk=</DigestValue>
      </Reference>
    </Manifest>
    <SignatureProperties>
      <SignatureProperty Id="idSignatureTime" Target="#idPackageSignature">
        <mdssi:SignatureTime xmlns:mdssi="http://schemas.openxmlformats.org/package/2006/digital-signature">
          <mdssi:Format>YYYY-MM-DDThh:mm:ssTZD</mdssi:Format>
          <mdssi:Value>2017-01-04T18:25:24Z</mdssi:Value>
        </mdssi:SignatureTime>
      </SignatureProperty>
    </SignatureProperties>
  </Object>
  <Object Id="idOfficeObject">
    <SignatureProperties>
      <SignatureProperty Id="idOfficeV1Details" Target="#idPackageSignature">
        <SignatureInfoV1 xmlns="http://schemas.microsoft.com/office/2006/digsig">
          <SetupID>{A9E2D966-1326-4649-BC78-A733D0A1C463}</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N///////////////////////////////////gAP//////////////////////////////////4P///////////////////////////////////+D////////////////////////////////////g////////////////////////////////////4P///////////////////////////////////+D////////////////////////////////////g////////////////////////////////////4P///////////////////////////////////+D////////////////////////////////////g2P//////////////////////////////////4PH//////////////////////////////////+D////////////////////////////////////g////////////////////////////////////4P///////////////////////////////////+Dz///////////////////////////////////g////////////////////////////////////4P///////////////////////////////////+D////////////////////////////////////g////////////////////////////////////4P///////////////////////////////////+D////////////////////////////////////g////////////////////////////////////4Ov//////////////////////////////////+D////////////////////////////////////g////////////////////////////////////4P///////////////////////////////////+D+///////////////////////////////////gz///////////////////////////////////4AD//////////////////////////////////+D////////////////////////////////////g////////////////////////////////////4P///////////////////////////////////+D////////////////////////////////////g////////////////////////////////////4P///////////////////////////////////+D////////////////////////////////////g////////////////////////////////////4P///////////////////////////////////+D////////////////////////////////////g2///////////////////////////////////4P///////////////////////////////////+D////////////////////////////////////g////////////////////////////////////4P///////////////////////////////////+D3///////////////////////////////////g////////////////////////////////////4P///////////////////////////////////+D////////////////////////////////////g////////////////////////////////////4P///////////////////////////////////+D////////////////////////////////////g////////////////////////////////////4Pv//////////////////////////////////+D////////////////////////////////////g////////////////////////////////////4Gj//////////////////////////////////+Dy///////////////////////////////////g////////////////////////////////////4AD//////////////////////////////////+D////////////////////////////////////gAP//////////////////////////////////4HL//////////////////////////////////+D////////////////////////////////////g////////////////////////////////////4P///////////////////////////////////+D////////////////////////////////////g////////////////////////////////////4P///////////////////////////////////+D////////////////////////////////////g////////////////////////////////////4P///////////////////////////////////+D////////////////////////////////////gjf//////////////////////////////////4Jv//////////////////////////////////+D////////////////////////////////////g////////////////////////////////////4P///////////////////////////////////+Dr///////////////////////////////////g////////////////////////////////////4P///////////////////////////////////+D////////////////////////////////////gtv//////////////////////////////////4Hj//////////////////////////////////+D////////////////////////////////////g////////////////////////////////////4ND//////////////////////////////////+D0///////////////////////////////////g////////////////////////////////////4AD//////////////////////////////////+D////////////////////////////////////gy///////////////////////////////////4Hv//////////////////////////////////+D////////////////////////////////////g6P//////////////////////////////////4Kf//////////////////////////////////+D////////////////////////////////////g////////////////////////////////////4P///////////////////////////////////+D8///////////////////////////////////g////////////////////////////////////4P///////////////////////////////////+D////////////////////////////////////g1v//////////////////////////////////4Nz//////////////////////////////////+D////////////////////////////////////g////////////////////////////////////4P///////////////////////////////////+D////////////////////////////////////gr///////////////////////////////////4P///////////////////////////////////+D////////////////////////////////////g////////////////////////////////////4P///////////////////////////////////+D////////////////////////////////////g////////////////////////////////////4J3//////////////////////////////////+D////////////////////////////////////g////////////////////////////////////4AD//////////////////////////////////+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JQ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F0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Z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b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9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9g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E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hQ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cI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R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qAQEBAQEBAQEBAQEBAQEBAQEBAQEBAQEBAQEBAQEBAQGCkXkcAQEBAQEBAQEBAQEBSz+kAQEBAQEBgX1/AQEBAQEBAQEBAQEBAQEBAQEBAQEBAQEBAQEBAQEBAQEBAQEBAQEBAQEBAQEBAQEBAQEBAQEBAQEBAQEBAQEBAQEBAQEBAQEBAQEBAQEBAQEBAQEBAQEBAQEBAQEBAQEBAQEBAQEBAQEBAQEBAQEBAQEBAQEBAQEBAQEBAQEBAQEBAQEBAQEBAQEBAQEBAQEBAQEBAQEBAf8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Q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o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w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Y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8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f8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w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w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2017-01-04T18:25:24Z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AAiFjLFLB+yxQAVEAAAQAAAKDtWAsAAAAAeOrMFLB+yxQAVEAAKG7JFAAAAAB46swUlR7YUQMAAACcHthRAQAAAJCGzxgIgg5SwFrVUQQ0OQCAAQR1Dlz/dOBb/3QENDkAZAEAAI1iYXaNYmF2KF4tFQAIAAAAAgAAAAAAACQ0OQAiamF2AAAAAAAAAABYNTkABgAAAEw1OQAGAAAAAAAAAAAAAABMNTkAXDQ5AO7qYHYAAAAAAAIAAAAAOQAGAAAATDU5AAYAAABMEmJ2AAAAAAAAAABMNTkABgAAAAAAAACINDkAlS5gdgAAAAAAAgAATDU5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IO9B4D4//8AAAAAAAAAAAAAAAAAAAAAEIO9B4D4//86lwAAAABAAFTDPAtiT0FSagIAAMjCPAv4PkAACOg5AH3G61HIwjwLwk5BUmjRMQvY5zkAsoEqAWoCAAD/6BMB0egTAWoCAAABAAAAMPYrFSToOQAC8vlSMPYrFSoOAAAAAAAAagIAAIwxEQGwREECjWJhdo1iYXYAAEAAAAgAAAACAAAAAAAAcOg5ACJqYXYAAAAAAAAAAKbpOQAHAAAAmOk5AAcAAAAAAAAAAAAAAJjpOQCo6DkA7upgdgAAAAAAAgAAAAA5AAcAAACY6TkABwAAAEwSYnYAAAAAAAAAAJjpOQAHAAAAAAAAANToOQCVLmB2AAAAAAACAACY6Tk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QKg+P//8gEAAAAAAAD8ixwGgPj//wgAWH779v//AAAAAAAAAADgixwGgPj/////AAAAAAAAsLnWFCUAAADybAyB4uDlUUhxrQcYpK0HsLnWFK0ZIVgiAIoBmK85AGyvOQDYb8kUIA0EhDCyOQCx4eVRIA0EhAAAAABIca0HwOOsBxyxOQDQsQ5S+rnWFAAAAADQsQ5SIA0AALC51hQlAAAAAAAAAAcAAACwudYUAAAAAAAAAACgrzkAZM7XUSAAAAD/////AAAAAAAAAAAQAAAAAAAAADgAAAABAAAAAQAAABEAAAARAAAAEAAAAAAAAAAAAK0HwOOsBwCwAQD//////RcKO2CwOQBgsDkAerHlUQAAAACQsjkASHGtB4qx5VH9Fwo7YDcrCyCwOQAvMAB1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Df//////////////////////////////////wAD//////////////////////////////////8D////////////////////////////////////A////////////////////////////////////wP///////////////////////////////////8D////////////////////////////////////A////////////////////////////////////wP///////////////////////////////////8D////////////////////////////////////A////////////////////////////////////wNj//////////////////////////////////8Dx///////////////////////////////////A////////////////////////////////////wP///////////////////////////////////8D////////////////////////////////////A8///////////////////////////////////wP///////////////////////////////////8D////////////////////////////////////A////////////////////////////////////wP///////////////////////////////////8D////////////////////////////////////A////////////////////////////////////wP///////////////////////////////////8Dr///////////////////////////////////A////////////////////////////////////wP///////////////////////////////////8D////////////////////////////////////A/v//////////////////////////////////wM///////////////////////////////////8AA///////////////////////////////////A////////////////////////////////////wP///////////////////////////////////8D////////////////////////////////////A////////////////////////////////////wP///////////////////////////////////8D////////////////////////////////////A////////////////////////////////////wP///////////////////////////////////8D////////////////////////////////////A////////////////////////////////////wNv//////////////////////////////////8D////////////////////////////////////A////////////////////////////////////wP///////////////////////////////////8D////////////////////////////////////A9///////////////////////////////////wP///////////////////////////////////8D////////////////////////////////////A////////////////////////////////////wP///////////////////////////////////8D////////////////////////////////////A////////////////////////////////////wP///////////////////////////////////8D7///////////////////////////////////A////////////////////////////////////wP///////////////////////////////////8Bo///////////////////////////////////A8v//////////////////////////////////wP///////////////////////////////////8AA///////////////////////////////////A////////////////////////////////////wAD//////////////////////////////////8By///////////////////////////////////A////////////////////////////////////wP///////////////////////////////////8D////////////////////////////////////A////////////////////////////////////wP///////////////////////////////////8D////////////////////////////////////A////////////////////////////////////wP///////////////////////////////////8D////////////////////////////////////A////////////////////////////////////wI3//////////////////////////////////8Cb///////////////////////////////////A////////////////////////////////////wP///////////////////////////////////8D////////////////////////////////////A6///////////////////////////////////wP///////////////////////////////////8D////////////////////////////////////A////////////////////////////////////wLb//////////////////////////////////8B4///////////////////////////////////A////////////////////////////////////wP///////////////////////////////////8DQ///////////////////////////////////A9P//////////////////////////////////wP///////////////////////////////////8AA///////////////////////////////////A////////////////////////////////////wMv//////////////////////////////////8B7///////////////////////////////////A////////////////////////////////////wOj//////////////////////////////////8Cn///////////////////////////////////A////////////////////////////////////wP///////////////////////////////////8D////////////////////////////////////A/P//////////////////////////////////wP///////////////////////////////////8D////////////////////////////////////A////////////////////////////////////wNb//////////////////////////////////8Dc///////////////////////////////////A////////////////////////////////////wP///////////////////////////////////8D////////////////////////////////////A////////////////////////////////////wK///////////////////////////////////8D////////////////////////////////////A////////////////////////////////////wP///////////////////////////////////8D////////////////////////////////////A////////////////////////////////////wP///////////////////////////////////8Cd///////////////////////////////////A////////////////////////////////////wP///////////////////////////////////8AA///////////////////////////////////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H//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f//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H//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f//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H//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f//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wEBAQEBAQEBAQEBAQECMOQ/AQEBAQEBAQEBAQEBAQEBAQEBAVYBmsF2AQEBAQEBAecBAQEBAQEBAQEBAQEBAQEBAQEBAQEBAQEBAQEBAQEBAQEBAQEBAQEBAQEBAQEBAQEBAQEBAQEBAQEBAQEBAQEBAQEBAQEBAQEBAQEBAQEBAQEBAQEBAQEBAQEBAQEBAQEBAQEBAQEBAQEBAQEBAQEBAQEBAQEBAQEBAQEBAQEBAQEBAQEBAQEBAQEBAQEBAQEBAQEBAQEBAQEBAQEBAQEBAf//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H//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f//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F3d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H//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f//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FMT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r6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H//w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FAQ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f//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8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f//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8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f//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f//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H//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BDd8oWPnZYiDFTKCwxU///AAAAAKV2floAADTMOQBIAv90AAAAAEBRQACIyzkAUPOmdgAAAAAAAENoYXJVcHBlclcAAUN3OhE+dnTMOQAAAAAA4Ms5AIABBHUOXP904Fv/dODLOQBkAQAAjWJhdo1iYXbYwkUAAAgAAAACAAAAAAAAAMw5ACJqYXYAAAAAAAAAADrNOQAJAAAAKM05AAkAAAAAAAAAAAAAACjNOQA4zDkA7upgdgAAAAAAAgAAAAA5AAkAAAAozTkACQAAAEwSYnYAAAAAAAAAACjNOQAJAAAAAAAAAGTMOQCVLmB2AAAAAAACAAAozTk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N3yhY+dliIMVMoLDFT//8AAAAApXZ+WgAANMw5AEgC/3QAAAAAQFFAAIjLOQBQ86Z2AAAAAAAAQ2hhclVwcGVyVwABQ3c6ET52dMw5AAAAAADgyzkAgAEEdQ5c/3TgW/904Ms5AGQBAACNYmF2jWJhdtjCRQAACAAAAAIAAAAAAAAAzDkAImphdgAAAAAAAAAAOs05AAkAAAAozTkACQAAAAAAAAAAAAAAKM05ADjMOQDu6mB2AAAAAAACAAAAADkACQAAACjNOQAJAAAATBJidgAAAAAAAAAAKM05AAkAAAAAAAAAZMw5AJUuYHYAAAAAAAIAACjNOQAJAAAAZHYACAAAAAAlAAAADAAAAAEAAAAYAAAADAAAAP8AAAISAAAADAAAAAEAAAAeAAAAGAAAACoAAAAFAAAAhQAAABYAAAAlAAAADAAAAAEAAABUAAAAqAAAACsAAAAFAAAAgwAAABUAAAABAAAAqwoNQnIcDUIrAAAABQAAAA8AAABMAAAAAAAAAAAAAAAAAAAA//////////9sAAAARgBpAHIAbQBhACAAbgBvACAAdgDhAGwAaQBkAGEAOQAGAAAAAwAAAAUAAAALAAAABwAAAAQAAAAHAAAACAAAAAQAAAAGAAAABwAAAAMAAAADAAAACAAAAAcAAABLAAAAQAAAADAAAAAFAAAAIAAAAAEAAAABAAAAEAAAAAAAAAAAAAAAQAEAAKAAAAAAAAAAAAAAAEABAACgAAAAUgAAAHABAAACAAAAFAAAAAkAAAAAAAAAAAAAALwCAAAAAAAAAQICIlMAeQBzAHQAZQBtAAAAAAAAAAAAFwEAAAAAAAAsg70HgPj//wAAAAAAAAAAAAAAAAAAAAAQg70HgPj//zqXAAAAAEAAVMM8C2JPQVJqAgAAyMI8C/g+QAAI6DkAfcbrUcjCPAvCTkFSaNExC9jnOQCygSoBagIAAP/oEwHR6BMBagIAAAEAAAAw9isVJOg5AALy+VIw9isVKg4AAAAAAABqAgAAjDERAbBEQQKNYmF2jWJhdgAAQAAACAAAAAIAAAAAAABw6DkAImphdgAAAAAAAAAApuk5AAcAAACY6TkABwAAAAAAAAAAAAAAmOk5AKjoOQDu6mB2AAAAAAACAAAAADkABwAAAJjpOQAHAAAATBJidgAAAAAAAAAAmOk5AAcAAAAAAAAA1Og5AJUuYHYAAAAAAAIAAJjpO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AAiFjLFLB+yxQAVEAAAQAAAKDtWAsAAAAAeOrMFLB+yxQAVEAAKG7JFAAAAAB46swUlR7YUQMAAACcHthRAQAAAJCGzxgIgg5SwFrVUQQ0OQCAAQR1Dlz/dOBb/3QENDkAZAEAAI1iYXaNYmF2KF4tFQAIAAAAAgAAAAAAACQ0OQAiamF2AAAAAAAAAABYNTkABgAAAEw1OQAGAAAAAAAAAAAAAABMNTkAXDQ5AO7qYHYAAAAAAAIAAAAAOQAGAAAATDU5AAYAAABMEmJ2AAAAAAAAAABMNTkABgAAAAAAAACINDkAlS5gdgAAAAAAAgAATDU5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UCoPj///IBAAAAAAAA/IscBoD4//8IAFh++/b//wAAAAAAAAAA4IscBoD4/////wAAAACtB+jf0gT+nf90b4k2UjgXASIAAAAAKKKtBwSxOQDxGSHyIgCKAUmMNlLErzkAAAAAAEhxrQcEsTkAJIiAEgywOQDZizZSUwBlAGcAbwBlACAAVQBJAAAAAAD1izZS3LA5AOEAAACErzkAS+TmUQiw2xThAAAAAQAAAAbg0gQAADkA6uPmUQQAAAAFAAAAAAAAAAAAAAAAAAAABuDSBJCxOQAlizZSQIEsFQQAAABIca0HAAAAAEmLNlIAAAAAAABlAGcAbwBlACAAVQBJAAAACjtgsDkAYLA5AOEAAAD8rzkAAAAAAOjf0gQAAAAAAQAAAAAAAAAgsDkALzAAdW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3//////////////////////////////////8AA///////////////////////////////////A////////////////////////////////////wP///////////////////////////////////8D////////////////////////////////////A////////////////////////////////////wP///////////////////////////////////8D////////////////////////////////////A////////////////////////////////////wP///////////////////////////////////8DY///////////////////////////////////A8f//////////////////////////////////wP///////////////////////////////////8D////////////////////////////////////A////////////////////////////////////wPP//////////////////////////////////8D////////////////////////////////////A////////////////////////////////////wP///////////////////////////////////8D////////////////////////////////////A////////////////////////////////////wP///////////////////////////////////8D////////////////////////////////////A6///////////////////////////////////wP///////////////////////////////////8D////////////////////////////////////A////////////////////////////////////wP7//////////////////////////////////8DP///////////////////////////////////AAP//////////////////////////////////wP///////////////////////////////////8D////////////////////////////////////A////////////////////////////////////wP///////////////////////////////////8D////////////////////////////////////A////////////////////////////////////wP///////////////////////////////////8D////////////////////////////////////A////////////////////////////////////wP///////////////////////////////////8Db///////////////////////////////////A////////////////////////////////////wP///////////////////////////////////8D////////////////////////////////////A////////////////////////////////////wPf//////////////////////////////////8D////////////////////////////////////A////////////////////////////////////wP///////////////////////////////////8D////////////////////////////////////A////////////////////////////////////wP///////////////////////////////////8D////////////////////////////////////A+///////////////////////////////////wP///////////////////////////////////8D////////////////////////////////////AaP//////////////////////////////////wPL//////////////////////////////////8D////////////////////////////////////AAP//////////////////////////////////wP///////////////////////////////////8AA///////////////////////////////////Acv//////////////////////////////////wP///////////////////////////////////8D////////////////////////////////////A////////////////////////////////////wP///////////////////////////////////8D////////////////////////////////////A////////////////////////////////////wP///////////////////////////////////8D////////////////////////////////////A////////////////////////////////////wP///////////////////////////////////8CN///////////////////////////////////Am///////////////////////////////////wP///////////////////////////////////8D////////////////////////////////////A////////////////////////////////////wOv//////////////////////////////////8D////////////////////////////////////A////////////////////////////////////wP///////////////////////////////////8C2///////////////////////////////////AeP//////////////////////////////////wP///////////////////////////////////8D////////////////////////////////////A0P//////////////////////////////////wPT//////////////////////////////////8D////////////////////////////////////AAP//////////////////////////////////wP///////////////////////////////////8DL///////////////////////////////////Ae///////////////////////////////////wP///////////////////////////////////8Do///////////////////////////////////Ap///////////////////////////////////wP///////////////////////////////////8D////////////////////////////////////A////////////////////////////////////wPz//////////////////////////////////8D////////////////////////////////////A////////////////////////////////////wP///////////////////////////////////8DW///////////////////////////////////A3P//////////////////////////////////wP///////////////////////////////////8D////////////////////////////////////A////////////////////////////////////wP///////////////////////////////////8Cv///////////////////////////////////A////////////////////////////////////wP///////////////////////////////////8D////////////////////////////////////A////////////////////////////////////wP///////////////////////////////////8D////////////////////////////////////Anf//////////////////////////////////wP///////////////////////////////////8D////////////////////////////////////AAP//////////////////////////////////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H//wEBAcEgAQEBAQEBAQEBAQEBAQEBAQEBAQEBAQEBAQEBAQEBAQE/KwEBAQEBAQEBawkBAQEBAQEBAQEBAQEBAQEBAQEBAQEBAQEBAQEBAQEBAQEBAQEBAQEBAQEBAQEBAQEBAQEBAQEBAQEBAQEBAQEBAQEBAQEBAQEBAQEBAQEBAQEBAQEBAQEBAQEBAQEBAQEBAQEBAQEBAQEBAQEBAQEBAQEBAQEBAQEBAQEBAQEBAQEBAQEBAQEBAQEBAQEBAQEBAQEBAQEBAQEBAQEBAQEBAf//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8BAQEBRE+jAQEBAQEBAQEBAQEBAQEBAQEBAUrqM4QBAQEBAQEBr2kBAQEBAQEBAdK7AQEBAQEBAQEBAQEBAQEBAQEBAQEBAQEBAQEBAQEBAQEBAQEBAQEBAQEBAQEBAQEBAQEBAQEBAQEBAQEBAQEBAQEBAQEBAQEBAQEBAQEBAQEBAQEBAQEBAQEBAQEBAQEBAQEBAQEBAQEBAQEBAQEBAQEBAQEBAQEBAQEBAQEBAQEBAQEBAQEBAQEBAQEBAQEBAQEBAQEBAQEBAQEBAQEBAQH//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f//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H//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f//AQEBAQEBAQEBAQEBWuA5AQEBAQEBAQEBAQEBAQEBAQEBAQEBD+jGAQEBAQEBAQEBUQEBAQEBAQEBAQEBAQEBAQEBAQEBAQEBAQEBAQEBAQEBAQEBAQEBAQEBAQEBAQEBAQEBAQEBAQEBAQEBAQEBAQEBAQEBAQEBAQEBAQEBAQEBAQEBAQEBAQEBAQEBAQEBAQEBAQEBAQEBAQEBAQEBAQEBAQEBAQEBAQEBAQEBAQEBAQEBAQEBAQEBAQEBAQEBAQEBAQEBAQEBAQEBAQEBAQEB//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H//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f//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H//wEBAQEBAQEBAQEBAQEBAQEBAQEBAUUPciABAQEBAQEBAQEBERMBAQEBAQE4w6Y+xcMBAQEBAQEBAQEBAQEBAQEBAQEBAQEBAQEBAQEBAQEBAQEBAQEBAQEBAQEBAQEBAQEBAQEBAQEBAQEBAQEBAQEBAQEBAQEBAQEBAQEBAQEBAQEBAQEBAQEBAQEBAQEBAQEBAQEBAQEBAQEBAQEBAQEBAQEBAQEBAQEBAQEBAQEBAQEBAQEBAQEBAQEBAQEBAQEBAQEBAQEBAQEBAQEBAQEBAf//AQEBAQEBAQEBAQEBAQEBAQEBAQEBAQHOmXLOAQEBAQEBAQF+QQEBAQEBAQEBs2QBC3NLAQEBAQEBAQEBAQEBAQEBAQEBAQEBAQEBAQEBAQEBAQEBAQEBAQEBAQEBAQEBAQEBAQEBAQEBAQEBAQEBAQEBAQEBAQEBAQEBAQEBAQEBAQEBAQEBAQEBAQEBAQEBAQEBAQEBAQEBAQEBAQEBAQEBAQEBAQEBAQEBAQEBAQEBAQEBAQEBAQEBAQEBAQEBAQEBAQEBAQEBAQEBAQEBAQEBd3c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H//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TEw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f//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6+s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8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f//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QE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f//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H//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dheu1QvZQutl2rhIXZHUzjrye55RPXI6eF1Xq40VgJs=</DigestValue>
    </Reference>
    <Reference Type="http://www.w3.org/2000/09/xmldsig#Object" URI="#idOfficeObject">
      <DigestMethod Algorithm="http://www.w3.org/2001/04/xmlenc#sha256"/>
      <DigestValue>LDYgja3gkJct2/jUg7cjHJTKr3CFeCZhEHuBvYM2SpM=</DigestValue>
    </Reference>
    <Reference Type="http://uri.etsi.org/01903#SignedProperties" URI="#idSignedProperties">
      <Transforms>
        <Transform Algorithm="http://www.w3.org/TR/2001/REC-xml-c14n-20010315"/>
      </Transforms>
      <DigestMethod Algorithm="http://www.w3.org/2001/04/xmlenc#sha256"/>
      <DigestValue>dxizHE33yAAMxaJI/ajFvyDb+/erUiLszjJQw9H3hiU=</DigestValue>
    </Reference>
    <Reference Type="http://www.w3.org/2000/09/xmldsig#Object" URI="#idValidSigLnImg">
      <DigestMethod Algorithm="http://www.w3.org/2001/04/xmlenc#sha256"/>
      <DigestValue>ublsoM+oMdmX3gC675tGrvMkKOvAujBFrpGDU5u1oig=</DigestValue>
    </Reference>
    <Reference Type="http://www.w3.org/2000/09/xmldsig#Object" URI="#idInvalidSigLnImg">
      <DigestMethod Algorithm="http://www.w3.org/2001/04/xmlenc#sha256"/>
      <DigestValue>W7EQDmsmRHNn3agjOClio2pRxaukS3SyAhdsPa7Giz8=</DigestValue>
    </Reference>
  </SignedInfo>
  <SignatureValue>Ud2k38jQ2/Qp3FajvKEgZZ9vecaje/EKh3EVeYzKN3dgQ7lXXbtaQ6Kyu9bHbI3FgiONb7fFz+RN
0HRAb25esOg0lonDP2CBuK443bET+ZCqIC9uZaDA2MJkYYGHxJbeqe3660nbOGHmoTVPyQb52rFj
qFg0JSNpu5m/uNEX/e5OYllta6mwrgIHOqag4IMYinAI43LIKayaG+PJW3sb0hgdwXnZoSzV0oC4
HMDLhqLcajiCZ74RlBEF+EMh+k/mtxMFxTuHMvegK0Ag1ayS/uZoGviSGMO2Xkzy72Ic5ihn53Gu
whDbZb0hwuGacTC0tYxrz8gVkHm3xKwuLz0kfw==</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EsEPFP3hWOWn4qgyRr5WPlPL7p94kOlW2pKJybm9NYk=</DigestValue>
      </Reference>
      <Reference URI="/xl/calcChain.xml?ContentType=application/vnd.openxmlformats-officedocument.spreadsheetml.calcChain+xml">
        <DigestMethod Algorithm="http://www.w3.org/2001/04/xmlenc#sha256"/>
        <DigestValue>sJBiT3EsGSqMo9T3pvb/jHT8Tnm2MckIs0vZTqqYIZU=</DigestValue>
      </Reference>
      <Reference URI="/xl/comments1.xml?ContentType=application/vnd.openxmlformats-officedocument.spreadsheetml.comments+xml">
        <DigestMethod Algorithm="http://www.w3.org/2001/04/xmlenc#sha256"/>
        <DigestValue>xwimhrT6Lz5r1HvtleoQaU6tfB8YYbgKR0CdOFGoO6c=</DigestValue>
      </Reference>
      <Reference URI="/xl/comments2.xml?ContentType=application/vnd.openxmlformats-officedocument.spreadsheetml.comments+xml">
        <DigestMethod Algorithm="http://www.w3.org/2001/04/xmlenc#sha256"/>
        <DigestValue>txw/N3oqU46t8MuMOcELfsDZwoO/vC0BkPwNHRnO7uI=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1bFEjLFuxdNjEJg8Q3OSH/9VQGET5oQIpKdnj1UgEk8=</DigestValue>
      </Reference>
      <Reference URI="/xl/drawings/drawing3.xml?ContentType=application/vnd.openxmlformats-officedocument.drawing+xml">
        <DigestMethod Algorithm="http://www.w3.org/2001/04/xmlenc#sha256"/>
        <DigestValue>O3OgsHsYhVuZGt8cu5tHX3K8idZArr2Nb6csQNwbayk=</DigestValue>
      </Reference>
      <Reference URI="/xl/drawings/vmlDrawing1.vml?ContentType=application/vnd.openxmlformats-officedocument.vmlDrawing">
        <DigestMethod Algorithm="http://www.w3.org/2001/04/xmlenc#sha256"/>
        <DigestValue>ojBRIztcWN/TltQ0YM9gQewpz5YJvBe9Z3ME91vmcXg=</DigestValue>
      </Reference>
      <Reference URI="/xl/drawings/vmlDrawing2.vml?ContentType=application/vnd.openxmlformats-officedocument.vmlDrawing">
        <DigestMethod Algorithm="http://www.w3.org/2001/04/xmlenc#sha256"/>
        <DigestValue>nRk+FsCFSsKEOjsmkxqlyffssxz4y6448AT833EiLBI=</DigestValue>
      </Reference>
      <Reference URI="/xl/drawings/vmlDrawing3.vml?ContentType=application/vnd.openxmlformats-officedocument.vmlDrawing">
        <DigestMethod Algorithm="http://www.w3.org/2001/04/xmlenc#sha256"/>
        <DigestValue>nYq+OXtJWLmto2OmWvXi8LI62PVscD29BgaeF4rDttk=</DigestValue>
      </Reference>
      <Reference URI="/xl/drawings/vmlDrawing4.vml?ContentType=application/vnd.openxmlformats-officedocument.vmlDrawing">
        <DigestMethod Algorithm="http://www.w3.org/2001/04/xmlenc#sha256"/>
        <DigestValue>6HM88lcK5MbiPAoCDM9GFWSAhsgboHVt1MxAuPzShkU=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jg5zSK6PqBbKxtZJW4CQ31oz0j4KnMZxI2Q1i4V82Y0=</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i7BtQg0CRYwiqEhk4N5n8bgxq+j+J+GGtxHAuY8cAn4=</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YIjEpomOhYjF989Ub2W3Jqrll0pLbwisEkzOdCjcnko=</DigestValue>
      </Reference>
      <Reference URI="/xl/media/image10.jpeg?ContentType=image/jpeg">
        <DigestMethod Algorithm="http://www.w3.org/2001/04/xmlenc#sha256"/>
        <DigestValue>bPYCJW0kyas4ybQbjIO76sAL12nmR4byqNR8h3glpjY=</DigestValue>
      </Reference>
      <Reference URI="/xl/media/image2.emf?ContentType=image/x-emf">
        <DigestMethod Algorithm="http://www.w3.org/2001/04/xmlenc#sha256"/>
        <DigestValue>LOLp242lLJu9y+zbvmUUMdNTeEef2yhBZPfmvpOtnzM=</DigestValue>
      </Reference>
      <Reference URI="/xl/media/image3.emf?ContentType=image/x-emf">
        <DigestMethod Algorithm="http://www.w3.org/2001/04/xmlenc#sha256"/>
        <DigestValue>e5BmSha7teqTT1+h+cV/ipnFV2HuVbC0GxQp+1lrvbU=</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MiQ5E04/Ris/XYHSYddDCYs+D8oZIThDZjOgiLeywoA=</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rfWrTsPpKBZ5VtHDI09th6toQFBNyXLvC5WoNodm7bA=</DigestValue>
      </Reference>
      <Reference URI="/xl/printerSettings/printerSettings4.bin?ContentType=application/vnd.openxmlformats-officedocument.spreadsheetml.printerSettings">
        <DigestMethod Algorithm="http://www.w3.org/2001/04/xmlenc#sha256"/>
        <DigestValue>+wnZtwykrYrxw5Zuj3du/LvMxK0BNvmXtl5BCfcT/l4=</DigestValue>
      </Reference>
      <Reference URI="/xl/sharedStrings.xml?ContentType=application/vnd.openxmlformats-officedocument.spreadsheetml.sharedStrings+xml">
        <DigestMethod Algorithm="http://www.w3.org/2001/04/xmlenc#sha256"/>
        <DigestValue>Be4fdkmsgpE6yYqHkZCYgrkA6cWagt75+vJz7eoBGaY=</DigestValue>
      </Reference>
      <Reference URI="/xl/styles.xml?ContentType=application/vnd.openxmlformats-officedocument.spreadsheetml.styles+xml">
        <DigestMethod Algorithm="http://www.w3.org/2001/04/xmlenc#sha256"/>
        <DigestValue>RwnzjNPBL3Row/DPrFXzpY+XSC+8kOfpM9yW0u0nYhc=</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kuxPD9c9lo0O9T2uNcAp6IlH7XljOYtVSqT9NdCeaVk=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ObK8tGOpMO4mtZPyfCjLTAJKVShLlmKpol+SHvplenA=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Sl5NVZDg7juadz173vfNOkWqIdn9UFHUQ1qI8bQCXHk=</DigestValue>
      </Reference>
      <Reference URI="/xl/worksheets/sheet2.xml?ContentType=application/vnd.openxmlformats-officedocument.spreadsheetml.worksheet+xml">
        <DigestMethod Algorithm="http://www.w3.org/2001/04/xmlenc#sha256"/>
        <DigestValue>+aK+55iSZAbHMz/kfZej+v9SBs0rfUoMbNBapMWdi6k=</DigestValue>
      </Reference>
      <Reference URI="/xl/worksheets/sheet3.xml?ContentType=application/vnd.openxmlformats-officedocument.spreadsheetml.worksheet+xml">
        <DigestMethod Algorithm="http://www.w3.org/2001/04/xmlenc#sha256"/>
        <DigestValue>x71jEEUsNvLgJWIyMHnO8XuYT2TmhJyYjTU57NKxHVY=</DigestValue>
      </Reference>
      <Reference URI="/xl/worksheets/sheet4.xml?ContentType=application/vnd.openxmlformats-officedocument.spreadsheetml.worksheet+xml">
        <DigestMethod Algorithm="http://www.w3.org/2001/04/xmlenc#sha256"/>
        <DigestValue>Wae4V9uAjq8+vBRW2b1HwaqxJ301FOdqmXM/VJLDInk=</DigestValue>
      </Reference>
    </Manifest>
    <SignatureProperties>
      <SignatureProperty Id="idSignatureTime" Target="#idPackageSignature">
        <mdssi:SignatureTime xmlns:mdssi="http://schemas.openxmlformats.org/package/2006/digital-signature">
          <mdssi:Format>YYYY-MM-DDThh:mm:ssTZD</mdssi:Format>
          <mdssi:Value>2017-01-04T18:27:06Z</mdssi:Value>
        </mdssi:SignatureTime>
      </SignatureProperty>
    </SignatureProperties>
  </Object>
  <Object Id="idOfficeObject">
    <SignatureProperties>
      <SignatureProperty Id="idOfficeV1Details" Target="#idPackageSignature">
        <SignatureInfoV1 xmlns="http://schemas.microsoft.com/office/2006/digsig">
          <SetupID>{F2242FB2-546E-46D9-979D-C399EAFF3547}</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2017-01-04T18:27:06Z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F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MA2JLNC7gEzgvIQ0MAAQAAAEicvQsAAAAAsEjNC7gEzgvIQ0MA8NXNCwAAAACwSM0L44VXZgMAAADshVdmAQAAAND0zQtozYhmjmhPZmQ1OgCAAaR2DlyfduBbn3ZkNToAZAEAAHtibXZ7Ym12kBGpCwAIAAAAAgAAAAAAAIQ1OgAQam12AAAAAAAAAAC4NjoABgAAAKw2OgAGAAAAAAAAAAAAAACsNjoAvDU6AOLqbHYAAAAAAAIAAAAAOgAGAAAArDY6AAYAAABMEm52AAAAAAAAAACsNjoABgAAAAAAAADoNToAii5sdgAAAAAAAgAArDY6AAYAAABkdgAIAAAAACUAAAAMAAAAAQAAABgAAAAMAAAAAAAAAhIAAAAMAAAAAQAAABYAAAAMAAAACAAAAFQAAABUAAAADAAAADcAAAAgAAAAWgAAAAEAAACrCg1CAAANQgwAAABbAAAAAQAAAEwAAAAEAAAACwAAADcAAAAiAAAAWwAAAFAAAABYAEQAFQAAABYAAAAMAAAAAAAAAFIAAABwAQAAAgAAABQAAAAJAAAAAAAAAAAAAAC8AgAAAAAAAAECAiJTAHkAcwB0AGUAbQAAAAAAAAAAAOIAAAAAAAAALANyBoD4//8AAAAAAAAAAAAAAAAAAAAAEANyBoD4//96lwAAAAA6AP48rXf0OzoA9XGxd1/6gQH+////jOOsd/LgrHeUzs0LsBBGANjMzQuENToAEGptdgAAAAAAAAAAuDY6AAYAAACsNjoABgAAAAIAAAAAAAAA7MzNCziOzAvszM0LAAAAADiOzAvUNToAe2JtdntibXYAAAAAAAgAAAACAAAAAAAA3DU6ABBqbXYAAAAAAAAAABI3OgAHAAAABDc6AAcAAAAAAAAAAAAAAAQ3OgAUNjoA4upsdgAAAAAAAgAAAAA6AAcAAAAENzoABwAAAEwSbnYAAAAAAAAAAAQ3OgAHAAAAAAAAAEA2OgCKLmx2AAAAAAACAAAENzo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EAGg+P//8gEAAAAAAAD8G3sEgPj//wgAWH779v//AAAAAAAAAADgG3sEgPj/////AAAAAAAAAAAAAIAPtQ0lAAAAxLB+4z6OY2bAfCUIAAAAAH8UIfEiAIoBIA0EhPimOgDMpjoAoNfNCyANBISMqToADY9jZiANBIQAAAAA6ACTBEiWhQR4qDoAWNiIZsoPtQ0AAAAAWNiIZiANAACAD7UNJQAAAAAAAAAHAAAAgA+1DQAAAAAAAAAAAKc6AOJ5V2YgAAAA/////wAAAAAAAAAAEAAAAAAAAAA4AAAAAQAAAAEAAAARAAAAEQAAABAAAAAAAAAA6ACTBEiWhQQApwEAAAAAAAcXCqPApzoAwKc6ANB4Y2YAAAAA7Kk6AOgAkwTgeGNmBxcKo3ynOgBWOqB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rXdj5Rd2HqalZxhLpWf//wAAAABZdn5aAACUzToASAKfdgAAAABYZkUA6Mw6AFDzWnYAAAAAAABDaGFyVXBwZXJXAAGtd1PlF3bUzToAAAAAAEDNOgCAAaR2DlyfduBbn3ZAzToAZAEAAHtibXZ7Ym12UAlHAAAIAAAAAgAAAAAAAGDNOgAQam12AAAAAAAAAACazjoACQAAAIjOOgAJAAAAAAAAAAAAAACIzjoAmM06AOLqbHYAAAAAAAIAAAAAOgAJAAAAiM46AAkAAABMEm52AAAAAAAAAACIzjoACQAAAAAAAADEzToAii5sdgAAAAAAAgAAiM46AAkAAABkdgAIAAAAACUAAAAMAAAAAwAAABgAAAAMAAAAAAAAAhIAAAAMAAAAAQAAAB4AAAAYAAAACwAAAGEAAAA1AQAAcgAAACUAAAAMAAAAAwAAAFQAAADEAAAADAAAAGEAAACKAAAAcQAAAAEAAACrCg1CAAANQgwAAABhAAAAFAAAAEwAAAAAAAAAAAAAAAAAAAD//////////3QAAABKAHUAYQBuACAAUABhAGIAbABvACAAUgBvAGQAcgDtAGcAdQBlAHoABQAAAAcAAAAHAAAABwAAAAQAAAAHAAAABwAAAAgAAAADAAAACAAAAAQAAAAIAAAACAAAAAgAAAAFAAAAAwAAAAgAAAAHAAAABwAAAAYAAABLAAAAQAAAADAAAAAFAAAAIAAAAAEAAAABAAAAEAAAAAAAAAAAAAAAQAEAAKAAAAAAAAAAAAAAAEABAACgAAAAJQAAAAwAAAACAAAAJwAAABgAAAAEAAAAAAAAAP///wAAAAAAJQAAAAwAAAAEAAAATAAAAGQAAAALAAAAdgAAADQBAACGAAAACwAAAHYAAAAqAQAAEQAAACEA8AAAAAAAAAAAAAAAgD8AAAAAAAAAAAAAgD8AAAAAAAAAAAAAAAAAAAAAAAAAAAAAAAAAAAAAAAAAACUAAAAMAAAAAAAAgCgAAAAMAAAABAAAACUAAAAMAAAAAwAAABgAAAAMAAAAAAAAAhIAAAAMAAAAAQAAAB4AAAAYAAAACwAAAHYAAAA1AQAAhwAAACUAAAAMAAAAAwAAAFQAAAAsAQAADAAAAHYAAADbAAAAhgAAAAEAAACrCg1CAAANQgwAAAB2AAAAJQAAAEwAAAAAAAAAAAAAAAAAAAD//////////5gAAABQAHIAbwBmAGUAcwBpAG8AbgBhAGwAIABEAGkAdgBpAHMAaQDzAG4AIABkAGUAIABGAGkAcwBjAGEAbABpAHoAYQBjAGkA8wBuAIA/BwAAAAUAAAAIAAAABAAAAAcAAAAGAAAAAwAAAAgAAAAHAAAABwAAAAMAAAAEAAAACQAAAAMAAAAGAAAAAwAAAAYAAAADAAAACAAAAAcAAAAEAAAACAAAAAcAAAAEAAAABgAAAAMAAAAGAAAABgAAAAcAAAADAAAAAwAAAAYAAAAHAAAABgAAAAMAAAAIAAAABwAAAEsAAABAAAAAMAAAAAUAAAAgAAAAAQAAAAEAAAAQAAAAAAAAAAAAAABAAQAAoAAAAAAAAAAAAAAAQAEAAKAAAAAlAAAADAAAAAIAAAAnAAAAGAAAAAQAAAAAAAAA////AAAAAAAlAAAADAAAAAQAAABMAAAAZAAAAAsAAACLAAAAGwEAAJsAAAALAAAAiwAAABEBAAARAAAAIQDwAAAAAAAAAAAAAACAPwAAAAAAAAAAAACAPwAAAAAAAAAAAAAAAAAAAAAAAAAAAAAAAAAAAAAAAAAAJQAAAAwAAAAAAACAKAAAAAwAAAAEAAAAJQAAAAwAAAADAAAAGAAAAAwAAAAAAAACEgAAAAwAAAABAAAAFgAAAAwAAAAAAAAAVAAAAFABAAAMAAAAiwAAABoBAACbAAAAAQAAAKsKDUIAAA1CDAAAAIsAAAArAAAATAAAAAQAAAALAAAAiwAAABwBAACcAAAApAAAAEYAaQByAG0AYQBkAG8AIABwAG8AcgA6ACAASgB1AGEAbgAgAFAAYQBiAGwAbwAgAFIAbwBkAHIAaQBnAHUAZQB6ACAARgBlAHIAbgBhAG4AZABlAHoAAAAGAAAAAwAAAAUAAAALAAAABwAAAAgAAAAIAAAABAAAAAgAAAAIAAAABQAAAAMAAAAEAAAABQAAAAcAAAAHAAAABwAAAAQAAAAHAAAABwAAAAgAAAADAAAACAAAAAQAAAAIAAAACAAAAAgAAAAFAAAAAwAAAAgAAAAHAAAABwAAAAYAAAAEAAAABgAAAAcAAAAFAAAABwAAAAcAAAAHAAAACAAAAAcAAAAGAAAAFgAAAAwAAAAAAAAAJQAAAAwAAAACAAAADgAAABQAAAAAAAAAEAAAABQAAAA=</Object>
  <Object Id="idInvalidSigLnImg">AQAAAGwAAAAAAAAAAAAAAD8BAACfAAAAAAAAAAAAAAAULAAACBYAACBFTUYAAAEAB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13Y+UXdh6mpWcYS6Vn//8AAAAAWXZ+WgAAlM06AEgCn3YAAAAAWGZFAOjMOgBQ81p2AAAAAAAAQ2hhclVwcGVyVwABrXdT5Rd21M06AAAAAABAzToAgAGkdg5cn3bgW592QM06AGQBAAB7Ym12e2JtdlAJRwAACAAAAAIAAAAAAABgzToAEGptdgAAAAAAAAAAms46AAkAAACIzjoACQAAAAAAAAAAAAAAiM46AJjNOgDi6mx2AAAAAAACAAAAADoACQAAAIjOOgAJAAAATBJudgAAAAAAAAAAiM46AAkAAAAAAAAAxM06AIoubHYAAAAAAAIAAIjOOgAJAAAAZHYACAAAAAAlAAAADAAAAAEAAAAYAAAADAAAAP8AAAISAAAADAAAAAEAAAAeAAAAGAAAACoAAAAFAAAAhQAAABYAAAAlAAAADAAAAAEAAABUAAAAqAAAACsAAAAFAAAAgwAAABUAAAABAAAAqwoNQgAADUIrAAAABQAAAA8AAABMAAAAAAAAAAAAAAAAAAAA//////////9sAAAARgBpAHIAbQBhACAAbgBvACAAdgDhAGwAaQBkAGEAOgAGAAAAAwAAAAUAAAALAAAABwAAAAQAAAAHAAAACAAAAAQAAAAGAAAABwAAAAMAAAADAAAACAAAAAcAAABLAAAAQAAAADAAAAAFAAAAIAAAAAEAAAABAAAAEAAAAAAAAAAAAAAAQAEAAKAAAAAAAAAAAAAAAEABAACgAAAAUgAAAHABAAACAAAAFAAAAAkAAAAAAAAAAAAAALwCAAAAAAAAAQICIlMAeQBzAHQAZQBtAAAAAAAAAAAA4gAAAAAAAAAsA3IGgPj//wAAAAAAAAAAAAAAAAAAAAAQA3IGgPj//3qXAAAAADoA/jytd/Q7OgD1cbF3X/qBAf7///+M46x38uCsd5TOzQuwEEYA2MzNC4Q1OgAQam12AAAAAAAAAAC4NjoABgAAAKw2OgAGAAAAAgAAAAAAAADszM0LOI7MC+zMzQsAAAAAOI7MC9Q1OgB7Ym12e2JtdgAAAAAACAAAAAIAAAAAAADcNToAEGptdgAAAAAAAAAAEjc6AAcAAAAENzoABwAAAAAAAAAAAAAABDc6ABQ2OgDi6mx2AAAAAAACAAAAADoABwAAAAQ3OgAHAAAATBJudgAAAAAAAAAABDc6AAcAAAAAAAAAQDY6AIoubHYAAAAAAAIAAAQ3O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MA2JLNC7gEzgvIQ0MAAQAAAEicvQsAAAAAsEjNC7gEzgvIQ0MA8NXNCwAAAACwSM0L44VXZgMAAADshVdmAQAAAND0zQtozYhmjmhPZmQ1OgCAAaR2DlyfduBbn3ZkNToAZAEAAHtibXZ7Ym12kBGpCwAIAAAAAgAAAAAAAIQ1OgAQam12AAAAAAAAAAC4NjoABgAAAKw2OgAGAAAAAAAAAAAAAACsNjoAvDU6AOLqbHYAAAAAAAIAAAAAOgAGAAAArDY6AAYAAABMEm52AAAAAAAAAACsNjoABgAAAAAAAADoNToAii5sdgAAAAAAAgAArDY6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BABoPj///IBAAAAAAAA/Bt7BID4//8IAFh++/b//wAAAAAAAAAA4Bt7BID4/////wAAAACTBAAAAADoybAN/p2fdtisemdbFwGhwHwlCAAAAABhESHHIgCKAaSmOgBe9EVnJKc6AAAAAADoAJMEZKg6ACSIgBJspzoAUwBlAGcAbwBlACAAVQBJAAAAAAAAAAAAJeRFZ+EAAADgpjoAmjNkZoCszgvhAAAAAQAAAAbKsA0AADoAOjNkZgQAAAAFAAAAAAAAAAAAAAAAAAAABsqwDeyoOgAk30VnMOOnCwQAAADoAJMEAAAAAKXjRWcQAAAAAAAAAFMAZQBnAG8AZQAgAFUASQAAAAqjwKc6AMCnOgDhAAAAAAAAAOjJsA0AAAAAAQAAAAAAAAB8pzoAVjqg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MQAAAAMAAAAYQAAAIoAAABxAAAAAQAAAKsKDUIAAA1CDAAAAGEAAAAUAAAATAAAAAAAAAAAAAAAAAAAAP//////////dAAAAEoAdQBhAG4AIABQAGEAYgBsAG8AIABSAG8AZAByAO0AZwB1AGUAegAFAAAABwAAAAcAAAAHAAAABAAAAAcAAAAHAAAACAAAAAMAAAAIAAAABAAAAAgAAAAIAAAACAAAAAUAAAADAAAACAAAAAcAAAAHAAAABg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BAAAAGAAAAAwAAAAAAAACEgAAAAwAAAABAAAAHgAAABgAAAALAAAAdgAAADUBAACHAAAAJQAAAAwAAAAB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EAAAAYAAAADAAAAAAAAAISAAAADAAAAAEAAAAWAAAADAAAAAAAAABUAAAAUAEAAAwAAACLAAAAGgEAAJsAAAABAAAAqwoNQgAADUIMAAAAiwAAACsAAABMAAAABAAAAAsAAACLAAAAHAEAAJwAAACkAAAARgBpAHIAbQBhAGQAbwAgAHAAbwByADoAIABKAHUAYQBuACAAUABhAGIAbABvACAAUgBvAGQAcgBpAGcAdQBlAHoAIABGAGUAcgBuAGEAbgBkAGUAegBK3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djNh/xeg0hiCH2ZzBL2i6D2O40Y=</DigestValue>
    </Reference>
    <Reference URI="#idOfficeObject" Type="http://www.w3.org/2000/09/xmldsig#Object">
      <DigestMethod Algorithm="http://www.w3.org/2000/09/xmldsig#sha1"/>
      <DigestValue>lm2O9OicgWbmw38rgPFJGpOZL5c=</DigestValue>
    </Reference>
    <Reference URI="#idSignedProperties" Type="http://uri.etsi.org/01903#SignedProperties">
      <Transforms>
        <Transform Algorithm="http://www.w3.org/TR/2001/REC-xml-c14n-20010315"/>
      </Transforms>
      <DigestMethod Algorithm="http://www.w3.org/2000/09/xmldsig#sha1"/>
      <DigestValue>rSeC+qOTtpEAnyRseaJJ+TCU574=</DigestValue>
    </Reference>
    <Reference URI="#idValidSigLnImg" Type="http://www.w3.org/2000/09/xmldsig#Object">
      <DigestMethod Algorithm="http://www.w3.org/2000/09/xmldsig#sha1"/>
      <DigestValue>izrv1DpSD9daN6VLaUJtrOH20dQ=</DigestValue>
    </Reference>
    <Reference URI="#idInvalidSigLnImg" Type="http://www.w3.org/2000/09/xmldsig#Object">
      <DigestMethod Algorithm="http://www.w3.org/2000/09/xmldsig#sha1"/>
      <DigestValue>EAhe7hDueEt7qACyK9Qcmg1BtmQ=</DigestValue>
    </Reference>
  </SignedInfo>
  <SignatureValue>lClTIRrXJ8DvTH7Co1hhVmhXAYG8aXaImWdYAKxvBSUm+vWb6zRNVLmGr7MmD5fT8b6TqvOuAezB
4LsVcBVjimLwHLwBu1Bvfb6ahqO/IA5Qm0N8L5f4SJCftVAyHfv/0jfm+BbTQqIkRqmSicDxI0EM
QHlceTcJZ+o8FtWp3WF4kbAzBvkN5/PwYRiFOs/uStpzrojN5iorb9soxhfP2PPLWiDHgbeu5zNl
AZQLzuQOrMcbFZljQ3dDxdsXSVNLZVyc/6ieWpzNo7WuDtnoy+0N14vAUhtTyQg8b9cDvx5KPLPP
RbyWpmoyiVa1Hjhyd3JO7aoTDuTD0xmEmQPj5w==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wg9sofMsZ9F7kgi3NT/dnWH/X/g=</DigestValue>
      </Reference>
      <Reference URI="/xl/media/image3.emf?ContentType=image/x-emf">
        <DigestMethod Algorithm="http://www.w3.org/2000/09/xmldsig#sha1"/>
        <DigestValue>WErwTeTfeHBGVJ84UEPRjwrbglo=</DigestValue>
      </Reference>
      <Reference URI="/xl/media/image5.png?ContentType=image/png">
        <DigestMethod Algorithm="http://www.w3.org/2000/09/xmldsig#sha1"/>
        <DigestValue>X8ifBPrZdk/1pGH6XtoivWXMYRg=</DigestValue>
      </Reference>
      <Reference URI="/xl/media/image1.emf?ContentType=image/x-emf">
        <DigestMethod Algorithm="http://www.w3.org/2000/09/xmldsig#sha1"/>
        <DigestValue>JkOBPg4pi1brI0C+arzhskGFtgE=</DigestValue>
      </Reference>
      <Reference URI="/xl/media/image2.emf?ContentType=image/x-emf">
        <DigestMethod Algorithm="http://www.w3.org/2000/09/xmldsig#sha1"/>
        <DigestValue>tc4UPdiNWZpcV7Y2geXqFywKWgo=</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9xMVMnLL9MWsk4uNKXn3+kN+3oE=</DigestValue>
      </Reference>
      <Reference URI="/xl/sharedStrings.xml?ContentType=application/vnd.openxmlformats-officedocument.spreadsheetml.sharedStrings+xml">
        <DigestMethod Algorithm="http://www.w3.org/2000/09/xmldsig#sha1"/>
        <DigestValue>GkEqG1BCAjvxC/JieJ4W4PnQQVI=</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drawings/vmlDrawing2.vml?ContentType=application/vnd.openxmlformats-officedocument.vmlDrawing">
        <DigestMethod Algorithm="http://www.w3.org/2000/09/xmldsig#sha1"/>
        <DigestValue>t21JjXIt4GQwxP6r9zVIBxTC49g=</DigestValue>
      </Reference>
      <Reference URI="/xl/media/image6.jpeg?ContentType=image/jpeg">
        <DigestMethod Algorithm="http://www.w3.org/2000/09/xmldsig#sha1"/>
        <DigestValue>t02czBjOGtjPSakqWFT7mgwfR1U=</DigestValue>
      </Reference>
      <Reference URI="/xl/media/image4.jpeg?ContentType=image/jpeg">
        <DigestMethod Algorithm="http://www.w3.org/2000/09/xmldsig#sha1"/>
        <DigestValue>KNwJdxHNkLzlEenz5dM/rDpc/uQ=</DigestValue>
      </Reference>
      <Reference URI="/xl/comments2.xml?ContentType=application/vnd.openxmlformats-officedocument.spreadsheetml.comments+xml">
        <DigestMethod Algorithm="http://www.w3.org/2000/09/xmldsig#sha1"/>
        <DigestValue>QaVVSx2TxKZSxLzSnpR/gEdn7UE=</DigestValue>
      </Reference>
      <Reference URI="/xl/printerSettings/printerSettings4.bin?ContentType=application/vnd.openxmlformats-officedocument.spreadsheetml.printerSettings">
        <DigestMethod Algorithm="http://www.w3.org/2000/09/xmldsig#sha1"/>
        <DigestValue>28paisFhPeHQgDmKhwEuzN/LYKo=</DigestValue>
      </Reference>
      <Reference URI="/xl/calcChain.xml?ContentType=application/vnd.openxmlformats-officedocument.spreadsheetml.calcChain+xml">
        <DigestMethod Algorithm="http://www.w3.org/2000/09/xmldsig#sha1"/>
        <DigestValue>wcdXR+Bj7dM4WcMj0js72dWMiCg=</DigestValue>
      </Reference>
      <Reference URI="/xl/printerSettings/printerSettings2.bin?ContentType=application/vnd.openxmlformats-officedocument.spreadsheetml.printerSettings">
        <DigestMethod Algorithm="http://www.w3.org/2000/09/xmldsig#sha1"/>
        <DigestValue>w8cfzS6D6hL5q+QDYQQpfxXsluY=</DigestValue>
      </Reference>
      <Reference URI="/xl/externalLinks/externalLink1.xml?ContentType=application/vnd.openxmlformats-officedocument.spreadsheetml.externalLink+xml">
        <DigestMethod Algorithm="http://www.w3.org/2000/09/xmldsig#sha1"/>
        <DigestValue>BXeMFWzTjn08MdroiPQjpMbQXXs=</DigestValue>
      </Reference>
      <Reference URI="/xl/externalLinks/externalLink2.xml?ContentType=application/vnd.openxmlformats-officedocument.spreadsheetml.externalLink+xml">
        <DigestMethod Algorithm="http://www.w3.org/2000/09/xmldsig#sha1"/>
        <DigestValue>Nh35gdMf8rSfvMYUmibHSQgXbvw=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4.xml?ContentType=application/vnd.openxmlformats-officedocument.spreadsheetml.externalLink+xml">
        <DigestMethod Algorithm="http://www.w3.org/2000/09/xmldsig#sha1"/>
        <DigestValue>OFLHfjW/BTCl6hd2cQM3UiFVSWw=</DigestValue>
      </Reference>
      <Reference URI="/xl/printerSettings/printerSettings3.bin?ContentType=application/vnd.openxmlformats-officedocument.spreadsheetml.printerSettings">
        <DigestMethod Algorithm="http://www.w3.org/2000/09/xmldsig#sha1"/>
        <DigestValue>i8bHYTBM3x+EHoCmsWXAP5lxvdw=</DigestValue>
      </Reference>
      <Reference URI="/xl/media/image7.png?ContentType=image/png">
        <DigestMethod Algorithm="http://www.w3.org/2000/09/xmldsig#sha1"/>
        <DigestValue>vbG+gTxGr6BusXy/W7WZeUj3RwQ=</DigestValue>
      </Reference>
      <Reference URI="/xl/drawings/vmlDrawing1.vml?ContentType=application/vnd.openxmlformats-officedocument.vmlDrawing">
        <DigestMethod Algorithm="http://www.w3.org/2000/09/xmldsig#sha1"/>
        <DigestValue>xYYL8Fz1BWeAB2hAsXjff/OSuDc=</DigestValue>
      </Reference>
      <Reference URI="/xl/drawings/drawing1.xml?ContentType=application/vnd.openxmlformats-officedocument.drawing+xml">
        <DigestMethod Algorithm="http://www.w3.org/2000/09/xmldsig#sha1"/>
        <DigestValue>28ZrBZTAC/IiQZQESR43IcEsKBk=</DigestValue>
      </Reference>
      <Reference URI="/xl/drawings/vmlDrawing3.vml?ContentType=application/vnd.openxmlformats-officedocument.vmlDrawing">
        <DigestMethod Algorithm="http://www.w3.org/2000/09/xmldsig#sha1"/>
        <DigestValue>HsI2lXhE9Up0EJ54eZpePNWDSIw=</DigestValue>
      </Reference>
      <Reference URI="/xl/media/image9.jpeg?ContentType=image/jpeg">
        <DigestMethod Algorithm="http://www.w3.org/2000/09/xmldsig#sha1"/>
        <DigestValue>KJVc0h0a5Y5lN8PfG3sx+wnIS7k=</DigestValue>
      </Reference>
      <Reference URI="/xl/drawings/vmlDrawing4.vml?ContentType=application/vnd.openxmlformats-officedocument.vmlDrawing">
        <DigestMethod Algorithm="http://www.w3.org/2000/09/xmldsig#sha1"/>
        <DigestValue>IAkBr6zPgH+ynnKCPEnPdddZo0U=</DigestValue>
      </Reference>
      <Reference URI="/xl/media/image10.jpeg?ContentType=image/jpeg">
        <DigestMethod Algorithm="http://www.w3.org/2000/09/xmldsig#sha1"/>
        <DigestValue>96rIdr6Mr8nucfc3vBUzEgL/Jak=</DigestValue>
      </Reference>
      <Reference URI="/xl/worksheets/sheet3.xml?ContentType=application/vnd.openxmlformats-officedocument.spreadsheetml.worksheet+xml">
        <DigestMethod Algorithm="http://www.w3.org/2000/09/xmldsig#sha1"/>
        <DigestValue>V0Pow2sFEew2h6bDw6/sZq1knR4=</DigestValue>
      </Reference>
      <Reference URI="/xl/worksheets/sheet4.xml?ContentType=application/vnd.openxmlformats-officedocument.spreadsheetml.worksheet+xml">
        <DigestMethod Algorithm="http://www.w3.org/2000/09/xmldsig#sha1"/>
        <DigestValue>WC6DPl+ZIy7chUlgHfRjv4HQoQw=</DigestValue>
      </Reference>
      <Reference URI="/xl/workbook.xml?ContentType=application/vnd.openxmlformats-officedocument.spreadsheetml.sheet.main+xml">
        <DigestMethod Algorithm="http://www.w3.org/2000/09/xmldsig#sha1"/>
        <DigestValue>YZJ+BdH06dG5FlBa5PTQuwi5UQA=</DigestValue>
      </Reference>
      <Reference URI="/xl/drawings/drawing2.xml?ContentType=application/vnd.openxmlformats-officedocument.drawing+xml">
        <DigestMethod Algorithm="http://www.w3.org/2000/09/xmldsig#sha1"/>
        <DigestValue>cA/v5/a5DnpNkrT/BDfpMse/yZc=</DigestValue>
      </Reference>
      <Reference URI="/xl/drawings/drawing3.xml?ContentType=application/vnd.openxmlformats-officedocument.drawing+xml">
        <DigestMethod Algorithm="http://www.w3.org/2000/09/xmldsig#sha1"/>
        <DigestValue>yQWe5W5zXirZ8m9nSM97G5/KVXA=</DigestValue>
      </Reference>
      <Reference URI="/xl/worksheets/sheet2.xml?ContentType=application/vnd.openxmlformats-officedocument.spreadsheetml.worksheet+xml">
        <DigestMethod Algorithm="http://www.w3.org/2000/09/xmldsig#sha1"/>
        <DigestValue>2JFOlP2O3B+Ai6cSqeCOfu34Et4=</DigestValue>
      </Reference>
      <Reference URI="/xl/worksheets/sheet1.xml?ContentType=application/vnd.openxmlformats-officedocument.spreadsheetml.worksheet+xml">
        <DigestMethod Algorithm="http://www.w3.org/2000/09/xmldsig#sha1"/>
        <DigestValue>XRUSCzyDfuNvjLu1qyaTTm7Hi64=</DigestValue>
      </Reference>
      <Reference URI="/xl/media/image8.jpeg?ContentType=image/jpeg">
        <DigestMethod Algorithm="http://www.w3.org/2000/09/xmldsig#sha1"/>
        <DigestValue>Xacck+miE+FcZw5pdYMw6LejF0s=</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3JiwlEKBphZnRDaTfD5qTQHhYs4=</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+0k4rirjLaNh1y79hIB5ilD0qf0=</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G5yS2i2t6aQh4vXPY6M6PaJkd9Q=</DigestValue>
      </Reference>
    </Manifest>
    <SignatureProperties>
      <SignatureProperty Id="idSignatureTime" Target="#idPackageSignature">
        <mdssi:SignatureTime>
          <mdssi:Format>YYYY-MM-DDThh:mm:ssTZD</mdssi:Format>
          <mdssi:Value>2017-01-04T18:28:13Z</mdssi:Value>
        </mdssi:SignatureTime>
      </SignatureProperty>
    </SignatureProperties>
  </Object>
  <Object Id="idOfficeObject">
    <SignatureProperties>
      <SignatureProperty Id="idOfficeV1Details" Target="idPackageSignature">
        <SignatureInfoV1 xmlns="http://schemas.microsoft.com/office/2006/digsig">
          <SetupID>{F40AA8EA-D035-4CB6-B919-2AA66A3B2C3C}</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2017-01-04T18:28:13Z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9DjUWTcAXTXwOAjC2DgBAAAAtCPFOMC85jhA5lQICMLYOAEAAAC0I8U45CPFOOALVAjgC1QIHFo3AO1U8Dh0Rtg4AQAAALQjxTgoWjcAgAGndA5conTgW6J0KFo3AGQBAAAAAAAAAAAAAIFitnSBYrZ0uDo8AAAIAAAAAgAAAAAAAFBaNwAWarZ0AAAAAAAAAACAWzcABgAAAHRbNwAGAAAAAAAAAAAAAAB0WzcAiFo3AOLqtXQAAAAAAAIAAAAANwAGAAAAdFs3AAYAAABMErd0AAAAAAAAAAB0WzcABgAAAODBNgK0WjcAii61dAAAAAAAAgAAdFs3AAYAAABkdgAIAAAAACUAAAAMAAAAAQAAABgAAAAMAAAAAAAAAhIAAAAMAAAAAQAAABYAAAAMAAAACAAAAFQAAABUAAAACgAAACcAAAAeAAAASgAAAAEAAACrCg1CAAANQgoAAABLAAAAAQAAAEwAAAAEAAAACQAAACcAAAAgAAAASwAAAFAAAABYALywFQAAABYAAAAMAAAAAAAAAFIAAABwAQAAAgAAABAAAAAHAAAAAAAAAAAAAAC8AgAAAAAAAAECAiJTAHkAcwB0AGUAbQAAABwDoPj///IBAAAAAAAA/EsKBID4//8IAFh++/b//wAAAAAAAAAA4EsKBID4/////wAAAACndA5conTgW6J0xME3AGQBAAAAAAAAAAAAAIFitnSBYrZ0U3rxOAAAAACAFhoAvEI8AABSQABTevE4AAAAAIAVGgDgwTYCABIwA+jBNwA1efE4QB9EAPwBAAAkwjcA1XjxOPwBAAAAAAAAgWK2dIFitnT8AQAAAAgAAAACAAAAAAAAPMI3ABZqtnQAAAAAAAAAAG7DNwAHAAAAYMM3AAcAAAAAAAAAAAAAAGDDNwB0wjcA4uq1dAAAAAAAAgAAAAA3AAcAAABgwzcABwAAAEwSt3QAAAAAAAAAAGDDNwAHAAAA4ME2AqDCNwCKLrV0AAAAAAACAABgwzc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HAOg+P//8gEAAAAAAAD8SwoEgPj//wgAWH779v//AAAAAAAAAADgSwoEgPj/////AAAAAPN2AAAAALly2nRhIdt08AUEAIICAAD4ZHALAAAAACASIVEiAIoBAAAAAAAAAACCAgAA8AUEAFSqNwAj4PJ28AUEAAAAAABwqjcAxZbadCAJjgAAAAAATPRlcQIAAAAAAAAAAAAAACjvygHMqjcA/rMlc/AFBACCAgAAAgAAAAAAAAAGAAAAgAGndAAAAAB4uqMHgAGndJ8QEwBZEAoWzKo3ADaBonR4uqMHAAAAAIABp3TMqjcAVYGidIABp3QAAAFzoAEtC/SqNwCTgKJ0AQAAANyqNwAQAAAAAwEAAKABLQtSDwFzoAEtCwAAAAABAAAAIKs3ACCrNwAvMKN0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Ai/NwDMHfI4APE8ABcAAAQBAAAAAAQAAIS/NwBRHvI4g8b95JLANwAABAAAAQIAAAAAAADcvjcAGM43ABjONwA4vzcAgAGndA5conTgW6J0OL83AGQBAAAAAAAAAAAAAIFitnSBYrZ0WDk8AAAIAAAAAgAAAAAAAGC/NwAWarZ0AAAAAAAAAACSwDcABwAAAITANwAHAAAAAAAAAAAAAACEwDcAmL83AOLqtXQAAAAAAAIAAAAANwAHAAAAhMA3AAcAAABMErd0AAAAAAAAAACEwDcABwAAAODBNgLEvzcAii61dAAAAAAAAgAAhMA3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cAQAACgAAAGAAAADaAAAAbAAAAAEAAACrCg1CAAANQgoAAABgAAAALQAAAEwAAAAAAAAAAAAAAAAAAAD//////////6gAAABKAGUAZgBlACAAUwBlAGMAYwBpAPMAbgAgAFQA6QBjAG4AaQBhACAARABpAHYAaQBzAGkA8wBuACAAZABlACAARgBpAHMAYwBhAGwAaQB6AGEAYwBpAPMAbgD/fwUAAAAGAAAABAAAAAYAAAADAAAABgAAAAYAAAAFAAAABQAAAAIAAAAGAAAABgAAAAMAAAAGAAAABgAAAAUAAAAGAAAAAgAAAAYAAAADAAAABwAAAAIAAAAGAAAAAgAAAAUAAAACAAAABgAAAAYAAAADAAAABgAAAAYAAAADAAAABgAAAAIAAAAFAAAABQAAAAYAAAACAAAAAgAAAAUAAAAGAAAABQAAAAIAAAAGAAAABgAAAEsAAABAAAAAMAAAAAUAAAAgAAAAAQAAAAEAAAAQAAAAAAAAAAAAAAAAAQAAgAAAAAAAAAAAAAAAAAEAAIAAAAAlAAAADAAAAAIAAAAnAAAAGAAAAAQAAAAAAAAA////AAAAAAAlAAAADAAAAAQAAABMAAAAZAAAAAkAAABwAAAA0AAAAHwAAAAJAAAAcAAAAMgAAAANAAAAIQDwAAAAAAAAAAAAAACAPwAAAAAAAAAAAACAPwAAAAAAAAAAAAAAAAAAAAAAAAAAAAAAAAAAAAAAAAAAJQAAAAwAAAAAAACAKAAAAAwAAAAEAAAAJQAAAAwAAAADAAAAGAAAAAwAAAAAAAACEgAAAAwAAAABAAAAFgAAAAwAAAAAAAAAVAAAADgBAAAKAAAAcAAAAM8AAAB8AAAAAQAAAKsKDUIAAA1CCgAAAHAAAAAnAAAATAAAAAQAAAAJAAAAcAAAANEAAAB9AAAAnAAAAEYAaQByAG0AYQBkAG8AIABwAG8AcgA6ACAASgB1AGEAbgAgAEUAZAB1AGEAcgBkAG8AIABKAG8AaABuAHMAbwBuACAAVgBpAGQAYQBsAP9/BgAAAAIAAAAEAAAACAAAAAYAAAAGAAAABgAAAAMAAAAGAAAABgAAAAQAAAAEAAAAAwAAAAUAAAAGAAAABgAAAAYAAAADAAAABgAAAAYAAAAGAAAABgAAAAQAAAAGAAAABgAAAAMAAAAFAAAABgAAAAYAAAAGAAAABQAAAAYAAAAGAAAAAwAAAAYAAAACAAAABgAAAAYAAAACAAAAFgAAAAwAAAAAAAAAJQAAAAwAAAACAAAADgAAABQAAAAAAAAAEAAAABQAAAA=</Object>
  <Object Id="idInvalidSigLnImg">AQAAAGwAAAAAAAAAAAAAAP8AAAB/AAAAAAAAAAAAAABDIwAAoBEAACBFTUYAAAEAU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CL83AMwd8jgA8TwAFwAABAEAAAAABAAAhL83AFEe8jiDxv3kksA3AAAEAAABAgAAAAAAANy+NwAYzjcAGM43ADi/NwCAAad0DlyidOBbonQ4vzcAZAEAAAAAAAAAAAAAgWK2dIFitnRYOTwAAAgAAAACAAAAAAAAYL83ABZqtnQAAAAAAAAAAJLANwAHAAAAhMA3AAcAAAAAAAAAAAAAAITANwCYvzcA4uq1dAAAAAAAAgAAAAA3AAcAAACEwDcABwAAAEwSt3QAAAAAAAAAAITANwAHAAAA4ME2AsS/NwCKLrV0AAAAAAACAACEwDc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BwDoPj///IBAAAAAAAA/EsKBID4//8IAFh++/b//wAAAAAAAAAA4EsKBID4/////wAAAACndA5conTgW6J0xME3AGQBAAAAAAAAAAAAAIFitnSBYrZ0U3rxOAAAAACAFhoAvEI8AABSQABTevE4AAAAAIAVGgDgwTYCABIwA+jBNwA1efE4QB9EAPwBAAAkwjcA1XjxOPwBAAAAAAAAgWK2dIFitnT8AQAAAAgAAAACAAAAAAAAPMI3ABZqtnQAAAAAAAAAAG7DNwAHAAAAYMM3AAcAAAAAAAAAAAAAAGDDNwB0wjcA4uq1dAAAAAAAAgAAAAA3AAcAAABgwzcABwAAAEwSt3QAAAAAAAAAAGDDNwAHAAAA4ME2AqDCNwCKLrV0AAAAAAACAABgwzc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PQ41Fk3AF018DgIwtg4AQAAALQjxTjAvOY4QOZUCAjC2DgBAAAAtCPFOOQjxTjgC1QI4AtUCBxaNwDtVPA4dEbYOAEAAAC0I8U4KFo3AIABp3QOXKJ04FuidChaNwBkAQAAAAAAAAAAAACBYrZ0gWK2dLg6PAAACAAAAAIAAAAAAABQWjcAFmq2dAAAAAAAAAAAgFs3AAYAAAB0WzcABgAAAAAAAAAAAAAAdFs3AIhaNwDi6rV0AAAAAAACAAAAADcABgAAAHRbNwAGAAAATBK3dAAAAAAAAAAAdFs3AAYAAADgwTYCtFo3AIoutXQAAAAAAAIAAHRbNwAGAAAAZHYACAAAAAAlAAAADAAAAAMAAAAYAAAADAAAAAAAAAISAAAADAAAAAEAAAAWAAAADAAAAAgAAABUAAAAVAAAAAoAAAAnAAAAHgAAAEoAAAABAAAAqwoNQgAADUIKAAAASwAAAAEAAABMAAAABAAAAAkAAAAnAAAAIAAAAEsAAABQAAAAWAAH8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AcA6D4///yAQAAAAAAAPxLCgSA+P//CABYfvv2//8AAAAAAAAAAOBLCgSA+P////8AAAAAAAAAAAAAAAAAAAAAAAAAAAAAAAAAAPhkcAtjZnp1ygwhgyIAigHsR88CRKo3AFhpenUAAAAAAAAAAPiqNwDWhnl1BgAAAAAAAADDEgF2AAAAAOCzWAIBAAAA4LNYAgAAAAAGAAAAgAGndOCzWAKga04AgAGndI8QEwD7CwqcAAA3ADaBonSga04A4LNYAoABp3SsqjcAVYGidIABp3TDEgF2wxIBdtSqNwCTgKJ0AQAAALyqNwD+naJ0MTkFOQAAAXYAAAAAAAAAANSsNwAAAAAA9Ko3AIs4BTlwqzcAAAAAAIDDKwPUrDcAAAAAALirNwAjOAU5IKs3AC8wo3R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cAQAACgAAAGAAAADaAAAAbAAAAAEAAACrCg1CAAANQgoAAABgAAAALQAAAEwAAAAAAAAAAAAAAAAAAAD//////////6gAAABKAGUAZgBlACAAUwBlAGMAYwBpAPMAbgAgAFQA6QBjAG4AaQBhACAARABpAHYAaQBzAGkA8wBuACAAZABlACAARgBpAHMAYwBhAGwAaQB6AGEAYwBpAPMAbgD/fwUAAAAGAAAABAAAAAYAAAADAAAABgAAAAYAAAAFAAAABQAAAAIAAAAGAAAABgAAAAMAAAAGAAAABgAAAAUAAAAGAAAAAgAAAAYAAAADAAAABwAAAAIAAAAGAAAAAgAAAAUAAAACAAAABgAAAAYAAAADAAAABgAAAAYAAAADAAAABgAAAAIAAAAFAAAABQAAAAYAAAACAAAAAgAAAAUAAAAGAAAABQAAAAIAAAAGAAAABgAAAEsAAABAAAAAMAAAAAUAAAAgAAAAAQAAAAEAAAAQAAAAAAAAAAAAAAAAAQAAgAAAAAAAAAAAAAAAAAEAAIAAAAAlAAAADAAAAAIAAAAnAAAAGAAAAAQAAAAAAAAA////AAAAAAAlAAAADAAAAAQAAABMAAAAZAAAAAkAAABwAAAA0AAAAHwAAAAJAAAAcAAAAMgAAAANAAAAIQDwAAAAAAAAAAAAAACAPwAAAAAAAAAAAACAPwAAAAAAAAAAAAAAAAAAAAAAAAAAAAAAAAAAAAAAAAAAJQAAAAwAAAAAAACAKAAAAAwAAAAEAAAAJQAAAAwAAAABAAAAGAAAAAwAAAAAAAACEgAAAAwAAAABAAAAFgAAAAwAAAAAAAAAVAAAADgBAAAKAAAAcAAAAM8AAAB8AAAAAQAAAKsKDUIAAA1CCgAAAHAAAAAnAAAATAAAAAQAAAAJAAAAcAAAANEAAAB9AAAAnAAAAEYAaQByAG0AYQBkAG8AIABwAG8AcgA6ACAASgB1AGEAbgAgAEUAZAB1AGEAcgBkAG8AIABKAG8AaABuAHMAbwBuACAAVgBpAGQAYQBsAP9/BgAAAAIAAAAEAAAACAAAAAYAAAAGAAAABgAAAAMAAAAGAAAABgAAAAQAAAAEAAAAAwAAAAUAAAAGAAAABgAAAAYAAAADAAAABgAAAAYAAAAGAAAABgAAAAQAAAAGAAAABgAAAAMAAAAFAAAABgAAAAYAAAAGAAAABQAAAAYAAAAGAAAAAwAAAAYAAAACAAAABgAAAAYAAAAC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Datos</vt:lpstr>
      <vt:lpstr>Alternativa</vt:lpstr>
      <vt:lpstr>ALT. 2</vt:lpstr>
      <vt:lpstr>ALT. 10</vt:lpstr>
      <vt:lpstr>'ALT. 10'!Área_de_impresión</vt:lpstr>
      <vt:lpstr>'ALT. 2'!Área_de_impresión</vt:lpstr>
      <vt:lpstr>Alternativa!Área_de_impresión</vt:lpstr>
      <vt:lpstr>Datos!Área_de_impresión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2017-01-04T18:25:17Z</dcterms:modified>
</cp:coreProperties>
</file>