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drawings/drawing6.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5.xml" ContentType="application/vnd.openxmlformats-officedocument.drawing+xml"/>
  <Override PartName="/xl/drawings/drawing4.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drawings/drawing2.xml" ContentType="application/vnd.openxmlformats-officedocument.drawing+xml"/>
  <Override PartName="/xl/drawings/drawing1.xml" ContentType="application/vnd.openxmlformats-officedocument.drawing+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4.xml" ContentType="application/vnd.openxmlformats-officedocument.spreadsheetml.comments+xml"/>
  <Override PartName="/xl/comments3.xml" ContentType="application/vnd.openxmlformats-officedocument.spreadsheetml.comment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1 TERMOS 19\DFZ-2016-4964 Central Nehuenco\"/>
    </mc:Choice>
  </mc:AlternateContent>
  <bookViews>
    <workbookView xWindow="0" yWindow="0" windowWidth="20736" windowHeight="9408"/>
  </bookViews>
  <sheets>
    <sheet name="Datos" sheetId="8" r:id="rId1"/>
    <sheet name="Anternativa" sheetId="11" r:id="rId2"/>
    <sheet name="ALT. 1" sheetId="12" r:id="rId3"/>
    <sheet name="ALT. 2" sheetId="13" r:id="rId4"/>
    <sheet name="ALT. 3" sheetId="14" r:id="rId5"/>
    <sheet name="ALT. 4" sheetId="15" r:id="rId6"/>
    <sheet name="ALT. 10" sheetId="16" r:id="rId7"/>
  </sheets>
  <externalReferences>
    <externalReference r:id="rId8"/>
    <externalReference r:id="rId9"/>
    <externalReference r:id="rId10"/>
    <externalReference r:id="rId11"/>
  </externalReferences>
  <definedNames>
    <definedName name="ALTERNATIVA" localSheetId="6">[1]NOMBRES!$D$2:$D$14</definedName>
    <definedName name="ALTERNATIVA">#REF!</definedName>
    <definedName name="ALTERNATIVO">[1]NOMBRES!$M$2:$M$7</definedName>
    <definedName name="_xlnm.Print_Area" localSheetId="6">'ALT. 10'!$B$1:$H$26</definedName>
    <definedName name="_xlnm.Print_Area" localSheetId="3">'ALT. 2'!$B$1:$I$17</definedName>
    <definedName name="_xlnm.Print_Area" localSheetId="5">'ALT. 4'!$B$1:$I$36</definedName>
    <definedName name="COMBUSTIBLE" localSheetId="6">[1]NOMBRES!$H$2:$H$20</definedName>
    <definedName name="COMBUSTIBLE">#REF!</definedName>
    <definedName name="DECISION" localSheetId="6">[1]NOMBRES!$F$2:$F$4</definedName>
    <definedName name="DECISION">#REF!</definedName>
    <definedName name="FUENTE" localSheetId="6">[1]NOMBRES!$G$2:$G$3</definedName>
    <definedName name="FUENTE">#REF!</definedName>
    <definedName name="N°" localSheetId="6">[1]NOMBRES!$A$2:$A$60</definedName>
    <definedName name="N°">#REF!</definedName>
    <definedName name="PARAMETRO">[1]NOMBRES!$O$2:$O$5</definedName>
    <definedName name="SECCION">[1]NOMBRES!$K$2:$K$4</definedName>
    <definedName name="TICKET">[1]NOMBRES!$Q$2:$Q$3</definedName>
    <definedName name="TIPO_FUENTE" localSheetId="6">[1]NOMBRES!$B$2:$B$7</definedName>
    <definedName name="TIPO_FUENTE">#REF!</definedName>
    <definedName name="_xlnm.Print_Titles" localSheetId="6">'ALT.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3" i="11" l="1"/>
  <c r="H26" i="16" l="1"/>
  <c r="G26" i="16"/>
  <c r="F26" i="16"/>
  <c r="E26" i="16"/>
  <c r="H25" i="16"/>
  <c r="G25" i="16"/>
  <c r="F25" i="16"/>
  <c r="E25" i="16"/>
  <c r="B10" i="15"/>
  <c r="B9" i="14"/>
  <c r="B9" i="12"/>
</calcChain>
</file>

<file path=xl/comments1.xml><?xml version="1.0" encoding="utf-8"?>
<comments xmlns="http://schemas.openxmlformats.org/spreadsheetml/2006/main">
  <authors>
    <author>Autor</author>
  </authors>
  <commentList>
    <comment ref="I11" authorId="0" shapeId="0">
      <text>
        <r>
          <rPr>
            <b/>
            <sz val="9"/>
            <color indexed="81"/>
            <rFont val="Tahoma"/>
            <family val="2"/>
          </rPr>
          <t>Autor:</t>
        </r>
        <r>
          <rPr>
            <sz val="9"/>
            <color indexed="81"/>
            <rFont val="Tahoma"/>
            <family val="2"/>
          </rPr>
          <t xml:space="preserve">
Si flujo no se mide con CEMS, describir en observaciones</t>
        </r>
      </text>
    </comment>
    <comment ref="I36" authorId="0" shapeId="0">
      <text>
        <r>
          <rPr>
            <b/>
            <sz val="9"/>
            <color indexed="81"/>
            <rFont val="Tahoma"/>
            <family val="2"/>
          </rPr>
          <t>Autor:</t>
        </r>
        <r>
          <rPr>
            <sz val="9"/>
            <color indexed="81"/>
            <rFont val="Tahoma"/>
            <family val="2"/>
          </rPr>
          <t xml:space="preserve">
Si flujo no se mide con CEMS, describir en observaciones</t>
        </r>
      </text>
    </comment>
  </commentList>
</comments>
</file>

<file path=xl/comments2.xml><?xml version="1.0" encoding="utf-8"?>
<comments xmlns="http://schemas.openxmlformats.org/spreadsheetml/2006/main">
  <authors>
    <author>Autor</author>
  </authors>
  <commentList>
    <comment ref="E16" authorId="0" shapeId="0">
      <text>
        <r>
          <rPr>
            <b/>
            <sz val="9"/>
            <color indexed="81"/>
            <rFont val="Tahoma"/>
            <family val="2"/>
          </rPr>
          <t>Autor:</t>
        </r>
        <r>
          <rPr>
            <sz val="9"/>
            <color indexed="81"/>
            <rFont val="Tahoma"/>
            <family val="2"/>
          </rPr>
          <t xml:space="preserve">
INCLUIR DESCRIPCIONES DEL TITULAR RESPECTO AL MÉTODO</t>
        </r>
      </text>
    </comment>
  </commentList>
</comments>
</file>

<file path=xl/comments3.xml><?xml version="1.0" encoding="utf-8"?>
<comments xmlns="http://schemas.openxmlformats.org/spreadsheetml/2006/main">
  <authors>
    <author>Autor</author>
  </authors>
  <commentList>
    <comment ref="E20" authorId="0" shapeId="0">
      <text>
        <r>
          <rPr>
            <b/>
            <sz val="9"/>
            <color indexed="81"/>
            <rFont val="Tahoma"/>
            <family val="2"/>
          </rPr>
          <t>Autor:</t>
        </r>
        <r>
          <rPr>
            <sz val="9"/>
            <color indexed="81"/>
            <rFont val="Tahoma"/>
            <family val="2"/>
          </rPr>
          <t xml:space="preserve">
SI NO ESTÁ EN LA PROPUESTA, SOLICITAR AL TITULAR</t>
        </r>
      </text>
    </comment>
    <comment ref="E36" authorId="0" shapeId="0">
      <text>
        <r>
          <rPr>
            <b/>
            <sz val="9"/>
            <color indexed="81"/>
            <rFont val="Tahoma"/>
            <family val="2"/>
          </rPr>
          <t>Autor:</t>
        </r>
        <r>
          <rPr>
            <sz val="9"/>
            <color indexed="81"/>
            <rFont val="Tahoma"/>
            <family val="2"/>
          </rPr>
          <t xml:space="preserve">
SI NO ESTÁ EN LA PROPUESTA, SOLICITAR AL TITULAR</t>
        </r>
      </text>
    </comment>
  </commentList>
</comments>
</file>

<file path=xl/comments4.xml><?xml version="1.0" encoding="utf-8"?>
<comments xmlns="http://schemas.openxmlformats.org/spreadsheetml/2006/main">
  <authors>
    <author>Autor</author>
  </authors>
  <commentList>
    <comment ref="B8" authorId="0" shapeId="0">
      <text>
        <r>
          <rPr>
            <b/>
            <sz val="9"/>
            <color indexed="81"/>
            <rFont val="Tahoma"/>
            <family val="2"/>
          </rPr>
          <t>Autor:</t>
        </r>
        <r>
          <rPr>
            <sz val="9"/>
            <color indexed="81"/>
            <rFont val="Tahoma"/>
            <family val="2"/>
          </rPr>
          <t xml:space="preserve">
ESTA ALTERNATIVA SÓLO SE UTILIZA SI USAN CEMS</t>
        </r>
      </text>
    </comment>
  </commentList>
</comments>
</file>

<file path=xl/comments5.xml><?xml version="1.0" encoding="utf-8"?>
<comments xmlns="http://schemas.openxmlformats.org/spreadsheetml/2006/main">
  <authors>
    <author>Autor</author>
  </authors>
  <commentList>
    <comment ref="C12"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<sst xmlns="http://schemas.openxmlformats.org/spreadsheetml/2006/main" count="609" uniqueCount="230">
  <si>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</si>
  <si>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</si>
  <si>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</si>
  <si>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</si>
  <si>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</si>
  <si>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</si>
  <si>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</si>
  <si>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</si>
  <si>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</si>
  <si>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</si>
  <si>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</si>
  <si>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</si>
  <si>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</si>
  <si>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</si>
  <si>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</si>
  <si>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</si>
  <si>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</si>
  <si>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</si>
  <si>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</si>
  <si>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</si>
  <si>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</si>
  <si>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</si>
  <si>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</si>
  <si>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</si>
  <si>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</si>
  <si>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</si>
  <si>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</si>
  <si>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</si>
  <si>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</si>
  <si>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</si>
  <si>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</si>
  <si>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</si>
  <si>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</si>
  <si>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</si>
  <si>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</si>
  <si>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</si>
  <si>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</si>
  <si>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</si>
  <si>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</si>
  <si>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</si>
  <si>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</si>
  <si>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</si>
  <si>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</si>
  <si>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</si>
  <si>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</si>
  <si>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</si>
  <si>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</si>
  <si>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</si>
  <si>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</si>
  <si>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</si>
  <si>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</si>
  <si>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</si>
  <si>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</si>
  <si>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</si>
  <si>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Instrumento</t>
  </si>
  <si>
    <t>N°</t>
  </si>
  <si>
    <t>Año</t>
  </si>
  <si>
    <t>Región (RCA)</t>
  </si>
  <si>
    <t>96505760-9</t>
  </si>
  <si>
    <t>Colbun S.A.</t>
  </si>
  <si>
    <t>Av. Apoquindo 4775, piso 11, Las condes</t>
  </si>
  <si>
    <t>Termoelectrica Nehuenco S.A.</t>
  </si>
  <si>
    <t>Ruta 64, km 4, Lo Venecia</t>
  </si>
  <si>
    <t>Quillota</t>
  </si>
  <si>
    <t>RCA</t>
  </si>
  <si>
    <t>UGE</t>
  </si>
  <si>
    <t>Nehuenco I</t>
  </si>
  <si>
    <t>SSVQ238-SSVQ239-SSVQ240</t>
  </si>
  <si>
    <t>Gas natural</t>
  </si>
  <si>
    <t>Petroleo Disel</t>
  </si>
  <si>
    <t>Nehuenco II</t>
  </si>
  <si>
    <t>SSVQ016-2-SSVQ061-2-SSVQ063-2</t>
  </si>
  <si>
    <t>Inyeccion de agua desmineralizada</t>
  </si>
  <si>
    <t>Nehuenco III</t>
  </si>
  <si>
    <t>no lo entrega</t>
  </si>
  <si>
    <t>no</t>
  </si>
  <si>
    <t>Caldera</t>
  </si>
  <si>
    <t>Unidad I</t>
  </si>
  <si>
    <t>no tiene</t>
  </si>
  <si>
    <t>N° 1</t>
  </si>
  <si>
    <t>N° 2</t>
  </si>
  <si>
    <t>N° 3</t>
  </si>
  <si>
    <t>N° 4</t>
  </si>
  <si>
    <t>ANEXO N° 1: ALTERNATIVA N° 1</t>
  </si>
  <si>
    <t>INFORMACIÓN GENERAL *</t>
  </si>
  <si>
    <t>FLUJO</t>
  </si>
  <si>
    <t>N° RESOLUCIÓN VALIDACIÓN INICIAL</t>
  </si>
  <si>
    <t>562-238</t>
  </si>
  <si>
    <t>633-875</t>
  </si>
  <si>
    <t>FECHA RESOLUCIÓN VALIDACIÓN INICIAL</t>
  </si>
  <si>
    <t>N° RESOLUCIÓN ÚLTIMA VALIDACIÓN</t>
  </si>
  <si>
    <t>FECHA RESOLUCIÓN ÚLTIMA VALIDACIÓN</t>
  </si>
  <si>
    <t xml:space="preserve">FECHA ÚLTIMA VALIDACIÓN </t>
  </si>
  <si>
    <t>ESTADO ACTUAL (VALIDADO/ RECHAZADO/ EN PROCESO)</t>
  </si>
  <si>
    <t>validado</t>
  </si>
  <si>
    <t>OBSERVACIONES</t>
  </si>
  <si>
    <t>DESCRIPCIÓN DE LOS EQUIPOS</t>
  </si>
  <si>
    <t>MARCA</t>
  </si>
  <si>
    <t>N° DE SERIE</t>
  </si>
  <si>
    <t>PRINCIPIO FUNCIONAMIENTO</t>
  </si>
  <si>
    <t>RANGO DE MEDICIÓN</t>
  </si>
  <si>
    <t>SONDA</t>
  </si>
  <si>
    <t>M&amp;C</t>
  </si>
  <si>
    <t>SP-2000-H</t>
  </si>
  <si>
    <t>20185/2035949</t>
  </si>
  <si>
    <t>ACONDICIONADOR DE LA MUESTRA</t>
  </si>
  <si>
    <t>EC/L</t>
  </si>
  <si>
    <t>ANALIZADOR</t>
  </si>
  <si>
    <t>SICK</t>
  </si>
  <si>
    <t>Dusthunther SP 100</t>
  </si>
  <si>
    <t>Dispercion de Luz</t>
  </si>
  <si>
    <t>0-2,1 mg/m3N</t>
  </si>
  <si>
    <t>NOX</t>
  </si>
  <si>
    <t>ABB</t>
  </si>
  <si>
    <t>AO2000</t>
  </si>
  <si>
    <t>NDIR/Paramagnetico</t>
  </si>
  <si>
    <t>0-125 ppm</t>
  </si>
  <si>
    <t>Durag</t>
  </si>
  <si>
    <t>D-FL-100</t>
  </si>
  <si>
    <t>Presion Diferencial</t>
  </si>
  <si>
    <t>0-3000000 M3n/h</t>
  </si>
  <si>
    <t>CONVERTIDOR NO2/NO</t>
  </si>
  <si>
    <t>CG-2</t>
  </si>
  <si>
    <t>SISTEMA DAHS</t>
  </si>
  <si>
    <t>PLC Siemens</t>
  </si>
  <si>
    <t>S7-300</t>
  </si>
  <si>
    <t>740-UHT-MP</t>
  </si>
  <si>
    <t>Buhler</t>
  </si>
  <si>
    <t>PKE 52</t>
  </si>
  <si>
    <t>Sick Maihak</t>
  </si>
  <si>
    <t>Dusthunter C200</t>
  </si>
  <si>
    <t>Dispersion de Luz</t>
  </si>
  <si>
    <t>0-10 mg/m3N</t>
  </si>
  <si>
    <t>3-359421-2</t>
  </si>
  <si>
    <t>100H Ultrasonic Flow</t>
  </si>
  <si>
    <t>Ultrasonico</t>
  </si>
  <si>
    <t>0-40 m/s</t>
  </si>
  <si>
    <t>1822/2035949</t>
  </si>
  <si>
    <t>ANEXO N° 1: ALTERNATIVA N° 2</t>
  </si>
  <si>
    <t>SI SE DISPONE DE UN METODO ALTERNATIVO PREVIAMENTE VALIDADO *</t>
  </si>
  <si>
    <t>Flujo</t>
  </si>
  <si>
    <t>METODO APROBADO</t>
  </si>
  <si>
    <t>LME</t>
  </si>
  <si>
    <t>Especificar</t>
  </si>
  <si>
    <t>N° RESOLUCION VALIDACION INICIAL</t>
  </si>
  <si>
    <t>FECHA VALIDACION INICIAL</t>
  </si>
  <si>
    <t>COMBUSTIBLES APROBADOS EN LA RES. (por parametro)</t>
  </si>
  <si>
    <t>Gas Natural/Petroleo Diesel</t>
  </si>
  <si>
    <t>* Planilla por fuente y  combustible</t>
  </si>
  <si>
    <t>ANEXO N° 1: ALTERNATIVA N° 3</t>
  </si>
  <si>
    <t>DESCRIPCIÓN DEL CEMS DE SO2</t>
  </si>
  <si>
    <t>ANALIZADOR SO2</t>
  </si>
  <si>
    <t>Thermo</t>
  </si>
  <si>
    <t>RANGO DE MEDICIÓN ANALIZADOR SO2 (PPM)</t>
  </si>
  <si>
    <t>0-5 ppm</t>
  </si>
  <si>
    <t>DESCRIPCIÓN DEL COMBUSTIBLE</t>
  </si>
  <si>
    <t>TIPO DE COMBUSTIBLE PRINCIPAL (CARBON/PETROLEO/GAS)</t>
  </si>
  <si>
    <t>Gas Natural</t>
  </si>
  <si>
    <t>TIPO DE COMBUSTIBLE SECUNDARIO (CARBON/PETROLEO/GAS)</t>
  </si>
  <si>
    <t>Petroleo</t>
  </si>
  <si>
    <t>CONTENIDO DE AZUFRE DEL COMBUSTIBLE PRINCIPAL</t>
  </si>
  <si>
    <t>&lt;5ppm</t>
  </si>
  <si>
    <t>CONTENIDO DE AZUFRE DEL COMBUSTIBLE SECUNDARIO</t>
  </si>
  <si>
    <t>ANEXO N° 1: ALTERNATIVA N° 4</t>
  </si>
  <si>
    <t>ANTEDECENTES GENERALES</t>
  </si>
  <si>
    <t>POTENCIA TERMICA DE LA TURBINA (&gt;50 Y &lt;150 MWt)</t>
  </si>
  <si>
    <t>HORAS DE OPERACIÓN DEL ULTIMO AÑO CALENDARIO (&lt; 876 HORAS)</t>
  </si>
  <si>
    <t>DESCRIPCION DEL COMBUSTIBLE</t>
  </si>
  <si>
    <t>TIPO DE COMBUSTIBLE PRINCIPAL (CARBON/PETROLEO/GAS/BIOMASA/OTROS)</t>
  </si>
  <si>
    <t>Gas</t>
  </si>
  <si>
    <t>TIPO DE COMBUSTIBLE SECUNDARIO  (CARBON/PETROLEO/GAS/BIOMASA/OTROS)</t>
  </si>
  <si>
    <t>ANEXO N° 3: ALTERNATIVA N° 10</t>
  </si>
  <si>
    <t>TIPO DE CUANTIFICACIÓN DEL NIVEL DE ACTIVIDAD DE LA FUENTE (EJ CONSUMO DE COMB, PRODUCCIÓN, ETC.)</t>
  </si>
  <si>
    <t>Variacion de conbustible y horas de funcionamiento</t>
  </si>
  <si>
    <t>FORMA DE IDENTIFICAR EL COMBUSTIBLE CON EL QUE ESTÉ EN FUNC. LA FUENTE</t>
  </si>
  <si>
    <t>Cuenta con aforos y totalizador de consumo para medir el petroleo y consumo nominal para el gas</t>
  </si>
  <si>
    <t>FLUJOMETRO COMBUSTIBLE</t>
  </si>
  <si>
    <t>Certificado de origen</t>
  </si>
  <si>
    <t>no aplica</t>
  </si>
  <si>
    <t>Tipo (orificio, boquilla, venturi, etc.)</t>
  </si>
  <si>
    <t>Marca</t>
  </si>
  <si>
    <t>Modelo</t>
  </si>
  <si>
    <t>N° de serie</t>
  </si>
  <si>
    <t>Frecuencia de mantenimiento</t>
  </si>
  <si>
    <t>RESPALDO DE CUANTIFICACIÓN DE COMBUSTIBLE</t>
  </si>
  <si>
    <t>Bitacora de operación para registrar horas de funcionamiento</t>
  </si>
  <si>
    <t>SISTEMA DE REGISTRO, ALMACENAMIENTO Y MANEJO DE DATOS</t>
  </si>
  <si>
    <t>CLASIFICACIÓN CCF DE LA FUENTE</t>
  </si>
  <si>
    <t>EQUIPO DE ABATIMIENTO</t>
  </si>
  <si>
    <t>FILTRO DE MANGAS</t>
  </si>
  <si>
    <t>n/a</t>
  </si>
  <si>
    <t>FACTOR D.S. 138, CON SU UNIDAD DE MEDIDA</t>
  </si>
  <si>
    <t>% DE EFICIENCIA DS 138, ADJUNTAR RESPALDO DE LA EXISTENCIA DEL SIST. DE CONTROL</t>
  </si>
  <si>
    <t>CATALIZADOR (OXIDACION CATALITICA)</t>
  </si>
  <si>
    <t>CICLON HUMEDO</t>
  </si>
  <si>
    <t>CICLON SECO</t>
  </si>
  <si>
    <t>CIRCULACIÓN DE LECHO FLUIDIZADO</t>
  </si>
  <si>
    <t>CONDENSADOR</t>
  </si>
  <si>
    <t>DECANTADOR HUMEDO</t>
  </si>
  <si>
    <t>DECANTADOR SECO</t>
  </si>
  <si>
    <t>DEMISTER</t>
  </si>
  <si>
    <t>FILTRO DE CARTUCHO</t>
  </si>
  <si>
    <t>INCINERADOR</t>
  </si>
  <si>
    <t>INYECCION DE AMONIACO</t>
  </si>
  <si>
    <t>INYECCION DE VAPOR O AGUA</t>
  </si>
  <si>
    <t>LAVADOR SIMPLE (SCRUBBER)</t>
  </si>
  <si>
    <t>LAVADOR VENTURI</t>
  </si>
  <si>
    <t>MULTICICLON</t>
  </si>
  <si>
    <t>PLANTA DE ACIDO</t>
  </si>
  <si>
    <t>PRECIPITADOR ELECTROESTATICO</t>
  </si>
  <si>
    <t>QUEMADOR CON CONTROL DE AIRE</t>
  </si>
  <si>
    <t>RECIRCULACION DE GASES</t>
  </si>
  <si>
    <t>TORRE DE ABSORCION</t>
  </si>
  <si>
    <t>TORRE DE ABSORCION AGUA</t>
  </si>
  <si>
    <t>TORRE DE ABSORCION CARBON</t>
  </si>
  <si>
    <t>Thomas Christoph Keller</t>
  </si>
  <si>
    <t>N 6353334 E 282802</t>
  </si>
  <si>
    <t>General Electric</t>
  </si>
  <si>
    <t>9B</t>
  </si>
  <si>
    <t>V94.3A</t>
  </si>
  <si>
    <t>Siemens</t>
  </si>
  <si>
    <t>no utiliza</t>
  </si>
  <si>
    <t>si</t>
  </si>
  <si>
    <t>9FA</t>
  </si>
  <si>
    <t>Low Nox</t>
  </si>
  <si>
    <t>GENERAL ELECT RIC</t>
  </si>
  <si>
    <t>Thomas Christoph Keller L.</t>
  </si>
  <si>
    <t>Expediente: DFZ-2016-4964-V-LEY-EI</t>
  </si>
  <si>
    <t>N/A</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</si>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</sst>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21"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b/>
      <sz val="10"/>
      <color theme="1"/>
      <name val="Calibri"/>
      <family val="2"/>
      <scheme val="minor"/>
    </font>
    <font>
      <sz val="8"/>
      <name val="Calibri"/>
      <family val="2"/>
      <scheme val="minor"/>
    </font>
    <font>
      <i/>
      <sz val="11"/>
      <color theme="1"/>
      <name val="Calibri"/>
      <family val="2"/>
      <scheme val="minor"/>
    </font>
    <font>
      <b/>
      <sz val="9"/>
      <color indexed="81"/>
      <name val="Tahoma"/>
      <family val="2"/>
    </font>
    <font>
      <sz val="9"/>
      <color indexed="81"/>
      <name val="Tahoma"/>
      <family val="2"/>
    </font>
    <font>
      <u/>
      <sz val="11"/>
      <color theme="10"/>
      <name val="Calibri"/>
      <family val="2"/>
      <scheme val="minor"/>
    </font>
    <font>
      <sz val="11"/>
      <color theme="1"/>
      <name val="Arial"/>
      <family val="2"/>
    </font>
    <font>
      <b/>
      <sz val="10"/>
      <color theme="1"/>
      <name val="Arial"/>
      <family val="2"/>
    </font>
    <font>
      <sz val="10"/>
      <color theme="1"/>
      <name val="Arial"/>
      <family val="2"/>
    </font>
    <font>
      <b/>
      <sz val="11"/>
      <color theme="1"/>
      <name val="Arial"/>
      <family val="2"/>
    </font>
    <font>
      <b/>
      <sz val="10"/>
      <name val="Arial"/>
      <family val="2"/>
    </font>
    <font>
      <sz val="10"/>
      <color rgb="FF000000"/>
      <name val="Times New Roman"/>
      <family val="1"/>
    </font>
  </fonts>
  <fills count="7">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34998626667073579"/>
        <bgColor indexed="64"/>
      </patternFill>
    </fill>
    <fill>
      <patternFill patternType="solid">
        <fgColor theme="0" tint="-4.9989318521683403E-2"/>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xf numFmtId="0" fontId="14" fillId="0" borderId="0" applyNumberFormat="0" applyFill="0" applyBorder="0" applyAlignment="0" applyProtection="0"/>
  </cellStyleXfs>
  <cellXfs count="177">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10" fillId="0" borderId="1" xfId="1" applyFont="1" applyFill="1" applyBorder="1" applyAlignment="1">
      <alignment vertical="center"/>
    </xf>
    <xf numFmtId="0" fontId="9" fillId="2" borderId="1" xfId="0" applyFont="1" applyFill="1" applyBorder="1" applyAlignment="1">
      <alignment horizontal="center"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6" fillId="0" borderId="0" xfId="1" applyFont="1" applyAlignment="1">
      <alignment horizontal="center" vertical="center"/>
    </xf>
    <xf numFmtId="14" fontId="10" fillId="0" borderId="1" xfId="1" applyNumberFormat="1" applyFont="1" applyFill="1" applyBorder="1" applyAlignment="1">
      <alignment vertical="center"/>
    </xf>
    <xf numFmtId="0" fontId="2" fillId="0" borderId="0" xfId="0" applyFont="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5" fillId="0" borderId="0" xfId="1" applyFont="1" applyAlignment="1">
      <alignment horizontal="center" vertical="center"/>
    </xf>
    <xf numFmtId="0" fontId="0" fillId="3" borderId="1" xfId="0" applyFill="1" applyBorder="1" applyAlignment="1">
      <alignment horizontal="center"/>
    </xf>
    <xf numFmtId="0" fontId="0" fillId="0" borderId="1" xfId="0" applyBorder="1" applyAlignment="1">
      <alignment horizontal="center"/>
    </xf>
    <xf numFmtId="0" fontId="4" fillId="0" borderId="1" xfId="1" applyFont="1" applyBorder="1" applyAlignment="1">
      <alignment horizontal="center" vertical="center"/>
    </xf>
    <xf numFmtId="0" fontId="4" fillId="0" borderId="18" xfId="1" applyFont="1" applyBorder="1" applyAlignment="1">
      <alignment horizontal="center" vertical="center"/>
    </xf>
    <xf numFmtId="0" fontId="1" fillId="0" borderId="0" xfId="0" applyFont="1"/>
    <xf numFmtId="0" fontId="0" fillId="3" borderId="1" xfId="0" applyFill="1" applyBorder="1" applyAlignment="1">
      <alignment horizontal="center" vertical="center"/>
    </xf>
    <xf numFmtId="0" fontId="0" fillId="3" borderId="1" xfId="0" applyFill="1" applyBorder="1" applyAlignment="1">
      <alignment horizontal="center" vertical="center" wrapText="1"/>
    </xf>
    <xf numFmtId="0" fontId="0" fillId="0" borderId="1" xfId="0" applyBorder="1" applyAlignment="1">
      <alignment vertical="center"/>
    </xf>
    <xf numFmtId="0" fontId="0" fillId="0" borderId="0" xfId="0" applyBorder="1" applyAlignment="1">
      <alignment vertical="center"/>
    </xf>
    <xf numFmtId="0" fontId="0" fillId="0" borderId="1" xfId="0" applyBorder="1" applyAlignment="1">
      <alignment horizontal="center" vertical="center"/>
    </xf>
    <xf numFmtId="0" fontId="0" fillId="6" borderId="4" xfId="0" applyFill="1" applyBorder="1" applyAlignment="1">
      <alignment horizontal="left" vertical="center"/>
    </xf>
    <xf numFmtId="2" fontId="0" fillId="0" borderId="1" xfId="0" applyNumberFormat="1" applyBorder="1" applyAlignment="1">
      <alignment horizontal="center" vertical="center"/>
    </xf>
    <xf numFmtId="0" fontId="5" fillId="0" borderId="0" xfId="1" applyFont="1" applyAlignment="1">
      <alignment vertical="center"/>
    </xf>
    <xf numFmtId="0" fontId="1" fillId="3" borderId="7" xfId="0" applyFont="1" applyFill="1" applyBorder="1" applyAlignment="1"/>
    <xf numFmtId="0" fontId="1" fillId="3" borderId="8" xfId="0" applyFont="1" applyFill="1" applyBorder="1" applyAlignment="1"/>
    <xf numFmtId="0" fontId="3" fillId="0" borderId="0" xfId="0" applyFont="1"/>
    <xf numFmtId="0" fontId="15" fillId="0" borderId="0" xfId="0" applyFont="1"/>
    <xf numFmtId="0" fontId="17" fillId="0" borderId="1" xfId="0" applyFont="1" applyBorder="1"/>
    <xf numFmtId="0" fontId="18" fillId="0" borderId="0" xfId="0" applyFont="1"/>
    <xf numFmtId="0" fontId="0" fillId="0" borderId="0" xfId="0" applyFill="1" applyBorder="1" applyAlignment="1">
      <alignment horizontal="center" vertical="center"/>
    </xf>
    <xf numFmtId="0" fontId="0" fillId="0" borderId="0" xfId="0" applyFill="1" applyBorder="1"/>
    <xf numFmtId="0" fontId="0" fillId="0" borderId="0" xfId="0" applyFill="1" applyBorder="1" applyAlignment="1">
      <alignment horizontal="left" vertical="center"/>
    </xf>
    <xf numFmtId="0" fontId="0" fillId="0" borderId="0" xfId="0" applyFill="1" applyBorder="1" applyAlignment="1">
      <alignment vertical="center"/>
    </xf>
    <xf numFmtId="0" fontId="0" fillId="0" borderId="0" xfId="0" applyBorder="1"/>
    <xf numFmtId="0" fontId="15" fillId="0" borderId="0" xfId="0" applyFont="1" applyAlignment="1">
      <alignment vertical="center"/>
    </xf>
    <xf numFmtId="0" fontId="15" fillId="0" borderId="0" xfId="0" applyFont="1" applyFill="1" applyBorder="1" applyAlignment="1">
      <alignment vertical="center"/>
    </xf>
    <xf numFmtId="0" fontId="19" fillId="0" borderId="0" xfId="0" applyFont="1" applyFill="1" applyBorder="1"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4" fillId="5" borderId="1" xfId="0" applyFont="1" applyFill="1" applyBorder="1" applyAlignment="1">
      <alignment horizontal="left" vertical="center" wrapText="1"/>
    </xf>
    <xf numFmtId="0" fontId="4" fillId="0" borderId="1" xfId="0" applyFont="1" applyFill="1" applyBorder="1" applyAlignment="1">
      <alignment vertical="center"/>
    </xf>
    <xf numFmtId="0" fontId="4" fillId="5" borderId="1" xfId="0" applyFont="1" applyFill="1" applyBorder="1" applyAlignment="1">
      <alignment vertical="center" wrapText="1"/>
    </xf>
    <xf numFmtId="0" fontId="4" fillId="5" borderId="1" xfId="0" applyFont="1" applyFill="1" applyBorder="1" applyAlignment="1">
      <alignment horizontal="left" vertical="center"/>
    </xf>
    <xf numFmtId="0" fontId="4" fillId="5" borderId="1" xfId="0" applyFont="1" applyFill="1" applyBorder="1" applyAlignment="1">
      <alignment vertical="center"/>
    </xf>
    <xf numFmtId="0" fontId="17" fillId="0" borderId="0" xfId="0" applyFont="1" applyFill="1" applyBorder="1" applyAlignment="1">
      <alignment horizontal="center"/>
    </xf>
    <xf numFmtId="0" fontId="17" fillId="0" borderId="1" xfId="0" applyFont="1" applyFill="1" applyBorder="1" applyAlignment="1">
      <alignment horizontal="right"/>
    </xf>
    <xf numFmtId="0" fontId="5" fillId="0" borderId="0" xfId="1" applyFont="1" applyAlignment="1">
      <alignment horizontal="center" vertical="center"/>
    </xf>
    <xf numFmtId="0" fontId="0" fillId="0" borderId="0" xfId="0" applyAlignment="1">
      <alignment horizontal="center"/>
    </xf>
    <xf numFmtId="0" fontId="9" fillId="2" borderId="1" xfId="0" applyFont="1" applyFill="1" applyBorder="1" applyAlignment="1">
      <alignment horizontal="center" vertical="center" wrapText="1"/>
    </xf>
    <xf numFmtId="0" fontId="0" fillId="0" borderId="12" xfId="0" applyBorder="1" applyAlignment="1">
      <alignment horizontal="center" wrapText="1"/>
    </xf>
    <xf numFmtId="0" fontId="0" fillId="0" borderId="9" xfId="0" applyBorder="1" applyAlignment="1">
      <alignment horizontal="center" wrapText="1"/>
    </xf>
    <xf numFmtId="0" fontId="2" fillId="0" borderId="1" xfId="0" applyFont="1" applyFill="1" applyBorder="1" applyAlignment="1">
      <alignment horizontal="center" wrapText="1"/>
    </xf>
    <xf numFmtId="0" fontId="11" fillId="0" borderId="9" xfId="0" applyFont="1" applyBorder="1" applyAlignment="1">
      <alignment horizontal="center" wrapText="1"/>
    </xf>
    <xf numFmtId="0" fontId="0" fillId="0" borderId="0" xfId="0" applyAlignment="1">
      <alignment horizontal="center" wrapText="1"/>
    </xf>
    <xf numFmtId="0" fontId="0" fillId="0" borderId="19" xfId="0" applyBorder="1" applyAlignment="1">
      <alignment horizontal="center" wrapText="1"/>
    </xf>
    <xf numFmtId="0" fontId="2" fillId="0" borderId="1" xfId="0" applyFont="1" applyFill="1" applyBorder="1" applyAlignment="1">
      <alignment horizontal="center" vertical="top" wrapText="1"/>
    </xf>
    <xf numFmtId="0" fontId="0" fillId="0" borderId="1" xfId="0" applyBorder="1" applyAlignment="1">
      <alignment horizontal="center" wrapText="1"/>
    </xf>
    <xf numFmtId="0" fontId="0" fillId="0" borderId="1" xfId="0" applyFont="1" applyFill="1" applyBorder="1" applyAlignment="1">
      <alignment horizontal="center" wrapText="1"/>
    </xf>
    <xf numFmtId="0" fontId="0" fillId="0" borderId="21" xfId="0" applyFill="1" applyBorder="1" applyAlignment="1">
      <alignment horizontal="center" vertical="center" wrapText="1"/>
    </xf>
    <xf numFmtId="0" fontId="0" fillId="0" borderId="1" xfId="0" applyBorder="1" applyAlignment="1">
      <alignment horizontal="center" vertical="center" wrapText="1"/>
    </xf>
    <xf numFmtId="0" fontId="0" fillId="4" borderId="1" xfId="0" applyFill="1" applyBorder="1" applyAlignment="1">
      <alignment horizontal="center" vertical="center" wrapText="1"/>
    </xf>
    <xf numFmtId="2" fontId="0" fillId="0" borderId="1" xfId="0" applyNumberFormat="1" applyBorder="1" applyAlignment="1">
      <alignment horizontal="center" vertical="center" wrapText="1"/>
    </xf>
    <xf numFmtId="1" fontId="0" fillId="0" borderId="1" xfId="0" applyNumberFormat="1" applyBorder="1" applyAlignment="1">
      <alignment horizontal="center" vertical="center" wrapText="1"/>
    </xf>
    <xf numFmtId="14" fontId="0" fillId="0" borderId="1" xfId="0" applyNumberFormat="1" applyBorder="1" applyAlignment="1">
      <alignment horizontal="center" vertical="center"/>
    </xf>
    <xf numFmtId="0" fontId="0" fillId="0" borderId="0" xfId="0" applyBorder="1" applyAlignment="1">
      <alignment horizontal="center" vertical="center"/>
    </xf>
    <xf numFmtId="14" fontId="0" fillId="0" borderId="1" xfId="0" applyNumberFormat="1" applyBorder="1" applyAlignment="1">
      <alignment horizontal="center" vertical="center" wrapText="1"/>
    </xf>
    <xf numFmtId="0" fontId="11" fillId="0" borderId="1" xfId="0" applyFont="1" applyBorder="1" applyAlignment="1">
      <alignment horizontal="center" wrapText="1"/>
    </xf>
    <xf numFmtId="0" fontId="14" fillId="0" borderId="1" xfId="4" applyBorder="1" applyAlignment="1">
      <alignment horizontal="center" wrapText="1"/>
    </xf>
    <xf numFmtId="14" fontId="0" fillId="0" borderId="1" xfId="0" applyNumberFormat="1" applyBorder="1" applyAlignment="1">
      <alignment horizontal="center" wrapText="1"/>
    </xf>
    <xf numFmtId="0" fontId="17" fillId="0" borderId="1" xfId="0" applyFont="1" applyBorder="1" applyAlignment="1">
      <alignment horizontal="center"/>
    </xf>
    <xf numFmtId="0" fontId="0" fillId="0" borderId="0" xfId="0" applyBorder="1" applyAlignment="1">
      <alignment horizontal="center"/>
    </xf>
    <xf numFmtId="0" fontId="20" fillId="0" borderId="1" xfId="0" applyFont="1" applyBorder="1"/>
    <xf numFmtId="0" fontId="10" fillId="0" borderId="7" xfId="1" applyFont="1" applyFill="1" applyBorder="1" applyAlignment="1">
      <alignment horizontal="left" vertical="center"/>
    </xf>
    <xf numFmtId="0" fontId="10" fillId="0" borderId="8" xfId="1" applyFont="1" applyFill="1" applyBorder="1" applyAlignment="1">
      <alignment horizontal="left" vertical="center"/>
    </xf>
    <xf numFmtId="0" fontId="10" fillId="0" borderId="9" xfId="1" applyFont="1" applyFill="1" applyBorder="1" applyAlignment="1">
      <alignment horizontal="left" vertical="center"/>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0" fillId="3" borderId="7" xfId="0" applyFill="1"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10" fillId="0" borderId="1" xfId="1" applyFont="1" applyFill="1" applyBorder="1" applyAlignment="1">
      <alignment horizontal="left" vertical="center"/>
    </xf>
    <xf numFmtId="0" fontId="2" fillId="0" borderId="1" xfId="0" applyFont="1" applyFill="1" applyBorder="1" applyAlignment="1">
      <alignment horizontal="left"/>
    </xf>
    <xf numFmtId="0" fontId="0" fillId="0" borderId="3" xfId="0" applyBorder="1" applyAlignment="1">
      <alignment horizontal="center"/>
    </xf>
    <xf numFmtId="0" fontId="9" fillId="2" borderId="7" xfId="0" applyFont="1" applyFill="1" applyBorder="1" applyAlignment="1">
      <alignment horizontal="left"/>
    </xf>
    <xf numFmtId="0" fontId="9" fillId="2" borderId="8" xfId="0" applyFont="1" applyFill="1" applyBorder="1" applyAlignment="1">
      <alignment horizontal="left"/>
    </xf>
    <xf numFmtId="0" fontId="9" fillId="2" borderId="4"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9" fillId="2" borderId="1" xfId="0" applyFont="1" applyFill="1" applyBorder="1" applyAlignment="1">
      <alignment horizontal="left" vertical="center"/>
    </xf>
    <xf numFmtId="0" fontId="9" fillId="2" borderId="20" xfId="0" applyFont="1" applyFill="1" applyBorder="1" applyAlignment="1">
      <alignment horizontal="left" vertical="center"/>
    </xf>
    <xf numFmtId="0" fontId="2" fillId="0" borderId="1" xfId="0" applyFont="1" applyFill="1" applyBorder="1" applyAlignment="1">
      <alignment horizontal="left" vertical="center"/>
    </xf>
    <xf numFmtId="0" fontId="10" fillId="0" borderId="20" xfId="1" applyFont="1" applyFill="1" applyBorder="1" applyAlignment="1">
      <alignment horizontal="center" vertical="center" wrapText="1"/>
    </xf>
    <xf numFmtId="0" fontId="10" fillId="0" borderId="21" xfId="1" applyFont="1" applyFill="1" applyBorder="1" applyAlignment="1">
      <alignment horizontal="center" vertical="center" wrapText="1"/>
    </xf>
    <xf numFmtId="0" fontId="10" fillId="0" borderId="19" xfId="1" applyFont="1" applyFill="1" applyBorder="1" applyAlignment="1">
      <alignment horizontal="center" vertical="center" wrapText="1"/>
    </xf>
    <xf numFmtId="0" fontId="10" fillId="0" borderId="1" xfId="1" applyFont="1" applyFill="1" applyBorder="1" applyAlignment="1">
      <alignment horizontal="center" vertical="center"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xf numFmtId="0" fontId="0" fillId="6" borderId="1" xfId="0" applyFill="1" applyBorder="1" applyAlignment="1">
      <alignment horizontal="left" vertical="center"/>
    </xf>
    <xf numFmtId="14" fontId="5" fillId="0" borderId="22" xfId="1" applyNumberFormat="1" applyFont="1" applyBorder="1" applyAlignment="1">
      <alignment horizontal="center"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0" fillId="6" borderId="7" xfId="0" applyFill="1" applyBorder="1" applyAlignment="1">
      <alignment horizontal="left" vertical="center"/>
    </xf>
    <xf numFmtId="0" fontId="0" fillId="6" borderId="8" xfId="0" applyFill="1" applyBorder="1" applyAlignment="1">
      <alignment horizontal="left" vertical="center"/>
    </xf>
    <xf numFmtId="0" fontId="0" fillId="6" borderId="9" xfId="0" applyFill="1" applyBorder="1" applyAlignment="1">
      <alignment horizontal="left" vertical="center"/>
    </xf>
    <xf numFmtId="0" fontId="1" fillId="3" borderId="7" xfId="0" applyFont="1" applyFill="1" applyBorder="1" applyAlignment="1">
      <alignment horizontal="left" vertical="center"/>
    </xf>
    <xf numFmtId="0" fontId="1" fillId="3" borderId="8" xfId="0" applyFont="1" applyFill="1" applyBorder="1" applyAlignment="1">
      <alignment horizontal="left" vertical="center"/>
    </xf>
    <xf numFmtId="0" fontId="1" fillId="3" borderId="9" xfId="0" applyFont="1" applyFill="1" applyBorder="1" applyAlignment="1">
      <alignment horizontal="left" vertical="center"/>
    </xf>
    <xf numFmtId="0" fontId="17" fillId="6" borderId="7" xfId="0" applyFont="1" applyFill="1" applyBorder="1" applyAlignment="1">
      <alignment horizontal="left"/>
    </xf>
    <xf numFmtId="0" fontId="17" fillId="6" borderId="8" xfId="0" applyFont="1" applyFill="1" applyBorder="1" applyAlignment="1">
      <alignment horizontal="left"/>
    </xf>
    <xf numFmtId="0" fontId="17" fillId="6" borderId="9" xfId="0" applyFont="1" applyFill="1" applyBorder="1" applyAlignment="1">
      <alignment horizontal="left"/>
    </xf>
    <xf numFmtId="14" fontId="5" fillId="0" borderId="0" xfId="1" applyNumberFormat="1" applyFont="1" applyAlignment="1">
      <alignment horizontal="center" vertical="center"/>
    </xf>
    <xf numFmtId="0" fontId="16" fillId="3" borderId="7" xfId="0" applyFont="1" applyFill="1" applyBorder="1" applyAlignment="1">
      <alignment horizontal="left"/>
    </xf>
    <xf numFmtId="0" fontId="16" fillId="3" borderId="8" xfId="0" applyFont="1" applyFill="1" applyBorder="1" applyAlignment="1">
      <alignment horizontal="left"/>
    </xf>
    <xf numFmtId="0" fontId="16" fillId="3" borderId="9" xfId="0" applyFont="1" applyFill="1" applyBorder="1" applyAlignment="1">
      <alignment horizontal="left"/>
    </xf>
    <xf numFmtId="0" fontId="17" fillId="6" borderId="1" xfId="0" applyFont="1" applyFill="1" applyBorder="1" applyAlignment="1">
      <alignment horizontal="left"/>
    </xf>
    <xf numFmtId="14" fontId="5" fillId="0" borderId="23" xfId="1" applyNumberFormat="1" applyFont="1" applyBorder="1" applyAlignment="1">
      <alignment horizontal="center" vertical="center"/>
    </xf>
    <xf numFmtId="14" fontId="5" fillId="0" borderId="24" xfId="1" applyNumberFormat="1" applyFont="1" applyBorder="1" applyAlignment="1">
      <alignment horizontal="center" vertical="center"/>
    </xf>
    <xf numFmtId="0" fontId="4" fillId="5" borderId="7"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9" xfId="0" applyFont="1" applyFill="1" applyBorder="1" applyAlignment="1">
      <alignment horizontal="left" vertical="center" wrapText="1"/>
    </xf>
    <xf numFmtId="0" fontId="17" fillId="0" borderId="7" xfId="0" applyFont="1" applyFill="1" applyBorder="1" applyAlignment="1">
      <alignment horizontal="center" wrapText="1"/>
    </xf>
    <xf numFmtId="0" fontId="17" fillId="0" borderId="9" xfId="0" applyFont="1" applyFill="1" applyBorder="1" applyAlignment="1">
      <alignment horizontal="center" wrapText="1"/>
    </xf>
    <xf numFmtId="0" fontId="5" fillId="0" borderId="0" xfId="0" applyFont="1" applyAlignment="1">
      <alignment horizontal="center" vertical="center"/>
    </xf>
    <xf numFmtId="14" fontId="5" fillId="0" borderId="22" xfId="0" applyNumberFormat="1"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17" fillId="0" borderId="7" xfId="0" applyFont="1" applyFill="1" applyBorder="1" applyAlignment="1">
      <alignment horizontal="center"/>
    </xf>
    <xf numFmtId="0" fontId="17" fillId="0" borderId="9" xfId="0" applyFont="1" applyFill="1" applyBorder="1" applyAlignment="1">
      <alignment horizontal="center"/>
    </xf>
    <xf numFmtId="0" fontId="4" fillId="5" borderId="1" xfId="0" applyFont="1" applyFill="1" applyBorder="1" applyAlignment="1">
      <alignment horizontal="left" vertical="center"/>
    </xf>
    <xf numFmtId="0" fontId="17" fillId="0" borderId="7" xfId="0" applyFont="1" applyFill="1" applyBorder="1" applyAlignment="1">
      <alignment horizontal="center" vertical="center"/>
    </xf>
    <xf numFmtId="0" fontId="17" fillId="0" borderId="9" xfId="0" applyFont="1" applyFill="1" applyBorder="1" applyAlignment="1">
      <alignment horizontal="center" vertical="center"/>
    </xf>
    <xf numFmtId="0" fontId="4" fillId="4" borderId="1" xfId="0" applyFont="1" applyFill="1" applyBorder="1" applyAlignment="1">
      <alignment horizontal="center" vertical="center" wrapText="1"/>
    </xf>
    <xf numFmtId="0" fontId="15" fillId="0" borderId="1" xfId="0" applyFont="1" applyBorder="1" applyAlignment="1">
      <alignment horizontal="center"/>
    </xf>
    <xf numFmtId="0" fontId="7" fillId="0" borderId="1" xfId="0" applyFont="1" applyBorder="1" applyAlignment="1">
      <alignment horizontal="center" wrapText="1"/>
    </xf>
    <xf numFmtId="0" fontId="7" fillId="0" borderId="1" xfId="0" applyFont="1" applyBorder="1" applyAlignment="1">
      <alignment horizontal="center"/>
    </xf>
    <xf numFmtId="0" fontId="7" fillId="0" borderId="1" xfId="0" applyFont="1" applyFill="1" applyBorder="1" applyAlignment="1">
      <alignment horizontal="center" wrapText="1"/>
    </xf>
    <xf numFmtId="14" fontId="7" fillId="0" borderId="1" xfId="0" applyNumberFormat="1" applyFont="1" applyBorder="1" applyAlignment="1">
      <alignment horizontal="center"/>
    </xf>
    <xf numFmtId="0" fontId="9" fillId="0" borderId="1" xfId="0" applyFont="1" applyFill="1" applyBorder="1" applyAlignment="1">
      <alignment horizontal="center" wrapText="1"/>
    </xf>
    <xf numFmtId="0" fontId="0" fillId="0" borderId="1" xfId="0" applyFill="1" applyBorder="1" applyAlignment="1">
      <alignment horizontal="center" wrapText="1"/>
    </xf>
  </cellXfs>
  <cellStyles count="5">
    <cellStyle name="Hipervínculo" xfId="4" builtinId="8"/>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2.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1178112</xdr:colOff>
      <xdr:row>4</xdr:row>
      <xdr:rowOff>81450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0"/>
          <a:ext cx="2768787" cy="8434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224117</xdr:colOff>
      <xdr:row>0</xdr:row>
      <xdr:rowOff>71717</xdr:rowOff>
    </xdr:from>
    <xdr:to>
      <xdr:col>3</xdr:col>
      <xdr:colOff>1239071</xdr:colOff>
      <xdr:row>4</xdr:row>
      <xdr:rowOff>167511</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117" y="71717"/>
          <a:ext cx="2767554" cy="8577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1248036</xdr:colOff>
      <xdr:row>5</xdr:row>
      <xdr:rowOff>95793</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90500"/>
          <a:ext cx="2772036" cy="85779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1240865</xdr:colOff>
      <xdr:row>5</xdr:row>
      <xdr:rowOff>81450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80975"/>
          <a:ext cx="2783915" cy="805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2854882</xdr:colOff>
      <xdr:row>5</xdr:row>
      <xdr:rowOff>23050</xdr:rowOff>
    </xdr:to>
    <xdr:pic>
      <xdr:nvPicPr>
        <xdr:cNvPr id="2" name="Imagen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2783164" cy="835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VU%2028770%20Ficha%20Revision%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uestos%20Verdes/I.%20VERDES/Calculadora%20de%20emisiones/Copia%20de%20CCF8%20imp_verd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1"/>
      <sheetName val="ALT. 2"/>
      <sheetName val="ALT. 3"/>
      <sheetName val="ALT. 4"/>
      <sheetName val="ALT. 10"/>
      <sheetName val="Obs"/>
    </sheetNames>
    <sheetDataSet>
      <sheetData sheetId="0"/>
      <sheetData sheetId="1"/>
      <sheetData sheetId="2">
        <row r="7">
          <cell r="B7" t="str">
            <v>Nehuenco I</v>
          </cell>
        </row>
      </sheetData>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UGES%20con%20CEMS%20y%20M.%20Alternativo\Altenativos\UGE%20Con%20M.%20Alternativo\COLMITO\RESOL_678_SMA_2015.pdf" TargetMode="External"/><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171"/>
  <sheetViews>
    <sheetView tabSelected="1" view="pageLayout" topLeftCell="A128" zoomScale="70" zoomScaleNormal="100" zoomScalePageLayoutView="70" workbookViewId="0">
      <selection activeCell="B135" sqref="B135:D135"/>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98" t="s">
        <v>4</v>
      </c>
      <c r="C20" s="98"/>
      <c r="D20" s="98"/>
      <c r="E20" s="98"/>
    </row>
    <row r="21" spans="2:5" ht="15.6" customHeight="1" x14ac:dyDescent="0.3">
      <c r="B21" s="98"/>
      <c r="C21" s="98"/>
      <c r="D21" s="98"/>
      <c r="E21" s="98"/>
    </row>
    <row r="22" spans="2:5" ht="15.6" customHeight="1" x14ac:dyDescent="0.3">
      <c r="B22" s="105" t="s">
        <v>6</v>
      </c>
      <c r="C22" s="105"/>
      <c r="D22" s="105"/>
      <c r="E22" s="105"/>
    </row>
    <row r="23" spans="2:5" x14ac:dyDescent="0.3">
      <c r="B23" s="105" t="s">
        <v>7</v>
      </c>
      <c r="C23" s="105"/>
      <c r="D23" s="105"/>
      <c r="E23" s="105"/>
    </row>
    <row r="24" spans="2:5" x14ac:dyDescent="0.3">
      <c r="B24" s="9"/>
      <c r="C24" s="9"/>
      <c r="D24" s="9"/>
      <c r="E24" s="9"/>
    </row>
    <row r="25" spans="2:5" x14ac:dyDescent="0.3">
      <c r="B25" s="9"/>
      <c r="C25" s="9"/>
      <c r="D25" s="9"/>
      <c r="E25" s="9"/>
    </row>
    <row r="26" spans="2:5" x14ac:dyDescent="0.3">
      <c r="B26" s="9"/>
      <c r="C26" s="9"/>
      <c r="D26" s="9"/>
      <c r="E26" s="9"/>
    </row>
    <row r="27" spans="2:5" x14ac:dyDescent="0.3">
      <c r="B27" s="9"/>
      <c r="C27" s="105" t="s">
        <v>227</v>
      </c>
      <c r="D27" s="105"/>
      <c r="E27" s="9"/>
    </row>
    <row r="28" spans="2:5" x14ac:dyDescent="0.3">
      <c r="B28" s="9"/>
      <c r="C28" s="9"/>
      <c r="D28" s="9"/>
      <c r="E28" s="9"/>
    </row>
    <row r="29" spans="2:5" x14ac:dyDescent="0.3">
      <c r="B29" s="9"/>
      <c r="C29" s="9"/>
      <c r="D29" s="9"/>
      <c r="E29" s="9"/>
    </row>
    <row r="30" spans="2:5" x14ac:dyDescent="0.3">
      <c r="B30" s="9"/>
      <c r="C30" s="9"/>
      <c r="D30" s="9"/>
      <c r="E30" s="9"/>
    </row>
    <row r="31" spans="2:5" x14ac:dyDescent="0.3">
      <c r="B31" s="9"/>
      <c r="C31" s="9"/>
      <c r="D31" s="17"/>
      <c r="E31" s="9"/>
    </row>
    <row r="32" spans="2:5" ht="70.2" customHeight="1" x14ac:dyDescent="0.3">
      <c r="B32" s="9"/>
      <c r="C32" s="16" t="s">
        <v>51</v>
      </c>
      <c r="D32" s="18"/>
      <c r="E32" s="9"/>
    </row>
    <row r="33" spans="2:7" ht="70.2" customHeight="1" x14ac:dyDescent="0.3">
      <c r="B33" s="9"/>
      <c r="C33" s="15" t="s">
        <v>52</v>
      </c>
      <c r="D33" s="19"/>
      <c r="E33" s="9"/>
      <c r="G33" s="14"/>
    </row>
    <row r="34" spans="2:7" ht="70.2" customHeight="1" x14ac:dyDescent="0.3">
      <c r="B34" s="9"/>
      <c r="C34" s="16" t="s">
        <v>53</v>
      </c>
      <c r="D34" s="18"/>
      <c r="E34" s="9"/>
    </row>
    <row r="35" spans="2:7" x14ac:dyDescent="0.3">
      <c r="B35" s="9"/>
      <c r="C35" s="13"/>
      <c r="D35" s="9"/>
      <c r="E35" s="9"/>
    </row>
    <row r="36" spans="2:7" x14ac:dyDescent="0.3">
      <c r="B36" s="9"/>
      <c r="C36" s="13"/>
      <c r="D36" s="9"/>
      <c r="E36" s="9"/>
    </row>
    <row r="37" spans="2:7" x14ac:dyDescent="0.3">
      <c r="B37" s="9"/>
      <c r="C37" s="13"/>
      <c r="D37" s="9"/>
      <c r="E37" s="9"/>
    </row>
    <row r="38" spans="2:7" x14ac:dyDescent="0.3">
      <c r="B38" s="9"/>
      <c r="C38" s="9"/>
      <c r="D38" s="9"/>
      <c r="E38" s="9"/>
    </row>
    <row r="39" spans="2:7" x14ac:dyDescent="0.3">
      <c r="B39" s="106" t="s">
        <v>5</v>
      </c>
      <c r="C39" s="107"/>
      <c r="D39" s="107"/>
      <c r="E39" s="108"/>
    </row>
    <row r="40" spans="2:7" ht="60" customHeight="1" x14ac:dyDescent="0.3">
      <c r="B40" s="99" t="s">
        <v>9</v>
      </c>
      <c r="C40" s="100"/>
      <c r="D40" s="100"/>
      <c r="E40" s="101"/>
    </row>
    <row r="41" spans="2:7" x14ac:dyDescent="0.3">
      <c r="B41" s="102"/>
      <c r="C41" s="103"/>
      <c r="D41" s="103"/>
      <c r="E41" s="104"/>
    </row>
    <row r="42" spans="2:7" x14ac:dyDescent="0.3">
      <c r="B42" s="121"/>
      <c r="C42" s="122"/>
      <c r="D42" s="122"/>
      <c r="E42" s="123"/>
    </row>
    <row r="43" spans="2:7" ht="14.4" customHeight="1" x14ac:dyDescent="0.3">
      <c r="B43" s="115" t="s">
        <v>8</v>
      </c>
      <c r="C43" s="116"/>
      <c r="D43" s="116"/>
      <c r="E43" s="117"/>
    </row>
    <row r="44" spans="2:7" x14ac:dyDescent="0.3">
      <c r="B44" s="115"/>
      <c r="C44" s="116"/>
      <c r="D44" s="116"/>
      <c r="E44" s="117"/>
    </row>
    <row r="45" spans="2:7" x14ac:dyDescent="0.3">
      <c r="B45" s="115"/>
      <c r="C45" s="116"/>
      <c r="D45" s="116"/>
      <c r="E45" s="117"/>
    </row>
    <row r="46" spans="2:7" x14ac:dyDescent="0.3">
      <c r="B46" s="115"/>
      <c r="C46" s="116"/>
      <c r="D46" s="116"/>
      <c r="E46" s="117"/>
    </row>
    <row r="47" spans="2:7" x14ac:dyDescent="0.3">
      <c r="B47" s="115"/>
      <c r="C47" s="116"/>
      <c r="D47" s="116"/>
      <c r="E47" s="117"/>
    </row>
    <row r="48" spans="2:7" x14ac:dyDescent="0.3">
      <c r="B48" s="115"/>
      <c r="C48" s="116"/>
      <c r="D48" s="116"/>
      <c r="E48" s="117"/>
    </row>
    <row r="49" spans="2:5" x14ac:dyDescent="0.3">
      <c r="B49" s="115"/>
      <c r="C49" s="116"/>
      <c r="D49" s="116"/>
      <c r="E49" s="117"/>
    </row>
    <row r="50" spans="2:5" x14ac:dyDescent="0.3">
      <c r="B50" s="118"/>
      <c r="C50" s="119"/>
      <c r="D50" s="119"/>
      <c r="E50" s="120"/>
    </row>
    <row r="51" spans="2:5" x14ac:dyDescent="0.3">
      <c r="B51" s="111"/>
      <c r="C51" s="111"/>
      <c r="D51" s="111"/>
      <c r="E51" s="111"/>
    </row>
    <row r="52" spans="2:5" x14ac:dyDescent="0.3">
      <c r="B52" s="112" t="s">
        <v>10</v>
      </c>
      <c r="C52" s="113"/>
      <c r="D52" s="113"/>
      <c r="E52" s="114"/>
    </row>
    <row r="53" spans="2:5" x14ac:dyDescent="0.3">
      <c r="B53" s="4" t="s">
        <v>11</v>
      </c>
      <c r="C53" s="4"/>
      <c r="D53" s="3"/>
      <c r="E53" s="174">
        <v>42716</v>
      </c>
    </row>
    <row r="54" spans="2:5" x14ac:dyDescent="0.3">
      <c r="B54" s="109" t="s">
        <v>12</v>
      </c>
      <c r="C54" s="109"/>
      <c r="D54" s="109"/>
      <c r="E54" s="172" t="s">
        <v>58</v>
      </c>
    </row>
    <row r="55" spans="2:5" x14ac:dyDescent="0.3">
      <c r="B55" s="109" t="s">
        <v>13</v>
      </c>
      <c r="C55" s="109"/>
      <c r="D55" s="109"/>
      <c r="E55" s="172" t="s">
        <v>59</v>
      </c>
    </row>
    <row r="56" spans="2:5" ht="27.6" x14ac:dyDescent="0.3">
      <c r="B56" s="109" t="s">
        <v>14</v>
      </c>
      <c r="C56" s="109"/>
      <c r="D56" s="109"/>
      <c r="E56" s="171" t="s">
        <v>60</v>
      </c>
    </row>
    <row r="57" spans="2:5" x14ac:dyDescent="0.3">
      <c r="B57" s="109" t="s">
        <v>15</v>
      </c>
      <c r="C57" s="109"/>
      <c r="D57" s="109"/>
      <c r="E57" s="173" t="s">
        <v>226</v>
      </c>
    </row>
    <row r="58" spans="2:5" x14ac:dyDescent="0.3">
      <c r="B58" s="110" t="s">
        <v>16</v>
      </c>
      <c r="C58" s="110"/>
      <c r="D58" s="110"/>
      <c r="E58" s="175"/>
    </row>
    <row r="59" spans="2:5" x14ac:dyDescent="0.3">
      <c r="B59" s="2"/>
      <c r="C59" s="2"/>
      <c r="D59" s="2"/>
      <c r="E59" s="2"/>
    </row>
    <row r="60" spans="2:5" x14ac:dyDescent="0.3">
      <c r="B60" s="124" t="s">
        <v>17</v>
      </c>
      <c r="C60" s="124"/>
      <c r="D60" s="124"/>
      <c r="E60" s="125"/>
    </row>
    <row r="61" spans="2:5" ht="27.6" x14ac:dyDescent="0.3">
      <c r="B61" s="109" t="s">
        <v>18</v>
      </c>
      <c r="C61" s="109"/>
      <c r="D61" s="109"/>
      <c r="E61" s="171" t="s">
        <v>61</v>
      </c>
    </row>
    <row r="62" spans="2:5" x14ac:dyDescent="0.3">
      <c r="B62" s="109" t="s">
        <v>14</v>
      </c>
      <c r="C62" s="109"/>
      <c r="D62" s="109"/>
      <c r="E62" s="172" t="s">
        <v>62</v>
      </c>
    </row>
    <row r="63" spans="2:5" x14ac:dyDescent="0.3">
      <c r="B63" s="109" t="s">
        <v>19</v>
      </c>
      <c r="C63" s="109"/>
      <c r="D63" s="109"/>
      <c r="E63" s="172">
        <v>28770</v>
      </c>
    </row>
    <row r="64" spans="2:5" x14ac:dyDescent="0.3">
      <c r="B64" s="109" t="s">
        <v>20</v>
      </c>
      <c r="C64" s="109"/>
      <c r="D64" s="109"/>
      <c r="E64" s="172" t="s">
        <v>63</v>
      </c>
    </row>
    <row r="65" spans="2:5" x14ac:dyDescent="0.3">
      <c r="B65" s="126" t="s">
        <v>21</v>
      </c>
      <c r="C65" s="126"/>
      <c r="D65" s="126"/>
      <c r="E65" s="172">
        <v>5</v>
      </c>
    </row>
    <row r="66" spans="2:5" x14ac:dyDescent="0.3">
      <c r="B66" s="109" t="s">
        <v>22</v>
      </c>
      <c r="C66" s="109"/>
      <c r="D66" s="109"/>
      <c r="E66" s="173" t="s">
        <v>216</v>
      </c>
    </row>
    <row r="67" spans="2:5" ht="14.4" customHeight="1" x14ac:dyDescent="0.3">
      <c r="B67" s="109" t="s">
        <v>15</v>
      </c>
      <c r="C67" s="109"/>
      <c r="D67" s="109"/>
      <c r="E67" s="82" t="s">
        <v>215</v>
      </c>
    </row>
    <row r="68" spans="2:5" x14ac:dyDescent="0.3">
      <c r="B68" s="109" t="s">
        <v>23</v>
      </c>
      <c r="C68" s="109"/>
      <c r="D68" s="109"/>
      <c r="E68" s="172">
        <v>1521.3</v>
      </c>
    </row>
    <row r="69" spans="2:5" x14ac:dyDescent="0.3">
      <c r="B69" s="110" t="s">
        <v>24</v>
      </c>
      <c r="C69" s="110"/>
      <c r="D69" s="110"/>
      <c r="E69" s="172">
        <v>1</v>
      </c>
    </row>
    <row r="70" spans="2:5" x14ac:dyDescent="0.3">
      <c r="B70" s="110" t="s">
        <v>25</v>
      </c>
      <c r="C70" s="110"/>
      <c r="D70" s="110"/>
      <c r="E70" s="172">
        <v>0</v>
      </c>
    </row>
    <row r="71" spans="2:5" x14ac:dyDescent="0.3">
      <c r="B71" s="110" t="s">
        <v>26</v>
      </c>
      <c r="C71" s="110"/>
      <c r="D71" s="110"/>
      <c r="E71" s="172">
        <v>3</v>
      </c>
    </row>
    <row r="72" spans="2:5" x14ac:dyDescent="0.3">
      <c r="B72" s="110" t="s">
        <v>27</v>
      </c>
      <c r="C72" s="110"/>
      <c r="D72" s="110"/>
      <c r="E72" s="172">
        <v>4</v>
      </c>
    </row>
    <row r="74" spans="2:5" x14ac:dyDescent="0.3">
      <c r="B74" s="89" t="s">
        <v>40</v>
      </c>
      <c r="C74" s="90"/>
      <c r="D74" s="90"/>
      <c r="E74" s="91"/>
    </row>
    <row r="75" spans="2:5" x14ac:dyDescent="0.3">
      <c r="B75" s="21" t="s">
        <v>54</v>
      </c>
      <c r="C75" s="21" t="s">
        <v>55</v>
      </c>
      <c r="D75" s="21" t="s">
        <v>56</v>
      </c>
      <c r="E75" s="21" t="s">
        <v>57</v>
      </c>
    </row>
    <row r="76" spans="2:5" x14ac:dyDescent="0.3">
      <c r="B76" s="22" t="s">
        <v>64</v>
      </c>
      <c r="C76" s="22">
        <v>3</v>
      </c>
      <c r="D76" s="22">
        <v>1997</v>
      </c>
      <c r="E76" s="22">
        <v>5</v>
      </c>
    </row>
    <row r="77" spans="2:5" x14ac:dyDescent="0.3">
      <c r="B77" s="22" t="s">
        <v>64</v>
      </c>
      <c r="C77" s="22">
        <v>34</v>
      </c>
      <c r="D77" s="22">
        <v>2002</v>
      </c>
      <c r="E77" s="22">
        <v>5</v>
      </c>
    </row>
    <row r="78" spans="2:5" x14ac:dyDescent="0.3">
      <c r="B78" s="22" t="s">
        <v>64</v>
      </c>
      <c r="C78" s="22">
        <v>164</v>
      </c>
      <c r="D78" s="22">
        <v>2001</v>
      </c>
      <c r="E78" s="22">
        <v>5</v>
      </c>
    </row>
    <row r="79" spans="2:5" x14ac:dyDescent="0.3">
      <c r="B79" s="22" t="s">
        <v>64</v>
      </c>
      <c r="C79" s="22">
        <v>104</v>
      </c>
      <c r="D79" s="22">
        <v>2004</v>
      </c>
      <c r="E79" s="22">
        <v>5</v>
      </c>
    </row>
    <row r="80" spans="2:5" x14ac:dyDescent="0.3">
      <c r="B80" s="22" t="s">
        <v>64</v>
      </c>
      <c r="C80" s="22">
        <v>18</v>
      </c>
      <c r="D80" s="22">
        <v>2006</v>
      </c>
      <c r="E80" s="22">
        <v>5</v>
      </c>
    </row>
    <row r="81" spans="2:5" x14ac:dyDescent="0.3">
      <c r="B81" s="81"/>
      <c r="C81" s="81"/>
      <c r="D81" s="81"/>
      <c r="E81" s="81"/>
    </row>
    <row r="83" spans="2:5" ht="15.6" x14ac:dyDescent="0.3">
      <c r="B83" s="98" t="s">
        <v>4</v>
      </c>
      <c r="C83" s="98"/>
      <c r="D83" s="98"/>
      <c r="E83" s="98"/>
    </row>
    <row r="84" spans="2:5" x14ac:dyDescent="0.3">
      <c r="B84" s="6" t="s">
        <v>47</v>
      </c>
      <c r="C84" s="7"/>
      <c r="D84" s="8"/>
      <c r="E84" s="5" t="s">
        <v>79</v>
      </c>
    </row>
    <row r="85" spans="2:5" x14ac:dyDescent="0.3">
      <c r="B85" s="83" t="s">
        <v>45</v>
      </c>
      <c r="C85" s="84"/>
      <c r="D85" s="85"/>
      <c r="E85" s="60" t="s">
        <v>65</v>
      </c>
    </row>
    <row r="86" spans="2:5" x14ac:dyDescent="0.3">
      <c r="B86" s="83" t="s">
        <v>28</v>
      </c>
      <c r="C86" s="84"/>
      <c r="D86" s="85"/>
      <c r="E86" s="60" t="s">
        <v>66</v>
      </c>
    </row>
    <row r="87" spans="2:5" ht="28.8" x14ac:dyDescent="0.3">
      <c r="B87" s="86" t="s">
        <v>46</v>
      </c>
      <c r="C87" s="87"/>
      <c r="D87" s="88"/>
      <c r="E87" s="61" t="s">
        <v>67</v>
      </c>
    </row>
    <row r="88" spans="2:5" x14ac:dyDescent="0.3">
      <c r="B88" s="95" t="s">
        <v>29</v>
      </c>
      <c r="C88" s="96"/>
      <c r="D88" s="97"/>
      <c r="E88" s="61"/>
    </row>
    <row r="89" spans="2:5" ht="14.4" customHeight="1" x14ac:dyDescent="0.3">
      <c r="B89" s="86" t="s">
        <v>30</v>
      </c>
      <c r="C89" s="87"/>
      <c r="D89" s="88"/>
      <c r="E89" s="62" t="s">
        <v>220</v>
      </c>
    </row>
    <row r="90" spans="2:5" x14ac:dyDescent="0.3">
      <c r="B90" s="83" t="s">
        <v>3</v>
      </c>
      <c r="C90" s="84"/>
      <c r="D90" s="85"/>
      <c r="E90" s="62" t="s">
        <v>219</v>
      </c>
    </row>
    <row r="91" spans="2:5" x14ac:dyDescent="0.3">
      <c r="B91" s="83" t="s">
        <v>31</v>
      </c>
      <c r="C91" s="84"/>
      <c r="D91" s="85"/>
      <c r="E91" s="62">
        <v>1997</v>
      </c>
    </row>
    <row r="92" spans="2:5" x14ac:dyDescent="0.3">
      <c r="B92" s="83" t="s">
        <v>32</v>
      </c>
      <c r="C92" s="84"/>
      <c r="D92" s="85"/>
      <c r="E92" s="62">
        <v>1999</v>
      </c>
    </row>
    <row r="93" spans="2:5" x14ac:dyDescent="0.3">
      <c r="B93" s="83" t="s">
        <v>33</v>
      </c>
      <c r="C93" s="84"/>
      <c r="D93" s="85"/>
      <c r="E93" s="61" t="s">
        <v>68</v>
      </c>
    </row>
    <row r="94" spans="2:5" x14ac:dyDescent="0.3">
      <c r="B94" s="83" t="s">
        <v>34</v>
      </c>
      <c r="C94" s="84"/>
      <c r="D94" s="85"/>
      <c r="E94" s="61" t="s">
        <v>69</v>
      </c>
    </row>
    <row r="95" spans="2:5" x14ac:dyDescent="0.3">
      <c r="B95" s="92" t="s">
        <v>35</v>
      </c>
      <c r="C95" s="93"/>
      <c r="D95" s="94"/>
      <c r="E95" s="62" t="s">
        <v>221</v>
      </c>
    </row>
    <row r="96" spans="2:5" x14ac:dyDescent="0.3">
      <c r="B96" s="86" t="s">
        <v>36</v>
      </c>
      <c r="C96" s="87"/>
      <c r="D96" s="88"/>
      <c r="E96" s="62" t="s">
        <v>221</v>
      </c>
    </row>
    <row r="97" spans="2:5" x14ac:dyDescent="0.3">
      <c r="B97" s="86" t="s">
        <v>37</v>
      </c>
      <c r="C97" s="87"/>
      <c r="D97" s="88"/>
      <c r="E97" s="61">
        <v>664.1</v>
      </c>
    </row>
    <row r="98" spans="2:5" x14ac:dyDescent="0.3">
      <c r="B98" s="86" t="s">
        <v>38</v>
      </c>
      <c r="C98" s="87"/>
      <c r="D98" s="88"/>
      <c r="E98" s="61"/>
    </row>
    <row r="99" spans="2:5" x14ac:dyDescent="0.3">
      <c r="B99" s="86" t="s">
        <v>39</v>
      </c>
      <c r="C99" s="87"/>
      <c r="D99" s="88"/>
      <c r="E99" s="63" t="s">
        <v>222</v>
      </c>
    </row>
    <row r="100" spans="2:5" x14ac:dyDescent="0.3">
      <c r="B100" s="83" t="s">
        <v>41</v>
      </c>
      <c r="C100" s="84"/>
      <c r="D100" s="85"/>
      <c r="E100" s="61" t="s">
        <v>224</v>
      </c>
    </row>
    <row r="101" spans="2:5" x14ac:dyDescent="0.3">
      <c r="B101" s="83" t="s">
        <v>42</v>
      </c>
      <c r="C101" s="84"/>
      <c r="D101" s="85"/>
      <c r="E101" s="62" t="s">
        <v>220</v>
      </c>
    </row>
    <row r="102" spans="2:5" x14ac:dyDescent="0.3">
      <c r="B102" s="83" t="s">
        <v>43</v>
      </c>
      <c r="C102" s="84"/>
      <c r="D102" s="85"/>
      <c r="E102" s="62" t="s">
        <v>221</v>
      </c>
    </row>
    <row r="103" spans="2:5" x14ac:dyDescent="0.3">
      <c r="B103" s="83" t="s">
        <v>44</v>
      </c>
      <c r="C103" s="84"/>
      <c r="D103" s="85"/>
      <c r="E103" s="62" t="s">
        <v>221</v>
      </c>
    </row>
    <row r="104" spans="2:5" x14ac:dyDescent="0.3">
      <c r="E104" s="64"/>
    </row>
    <row r="105" spans="2:5" x14ac:dyDescent="0.3">
      <c r="B105" s="6" t="s">
        <v>47</v>
      </c>
      <c r="C105" s="7"/>
      <c r="D105" s="8"/>
      <c r="E105" s="59" t="s">
        <v>80</v>
      </c>
    </row>
    <row r="106" spans="2:5" x14ac:dyDescent="0.3">
      <c r="B106" s="83" t="s">
        <v>45</v>
      </c>
      <c r="C106" s="84"/>
      <c r="D106" s="85"/>
      <c r="E106" s="65" t="s">
        <v>65</v>
      </c>
    </row>
    <row r="107" spans="2:5" x14ac:dyDescent="0.3">
      <c r="B107" s="83" t="s">
        <v>28</v>
      </c>
      <c r="C107" s="84"/>
      <c r="D107" s="85"/>
      <c r="E107" s="65" t="s">
        <v>70</v>
      </c>
    </row>
    <row r="108" spans="2:5" ht="28.8" x14ac:dyDescent="0.3">
      <c r="B108" s="86" t="s">
        <v>46</v>
      </c>
      <c r="C108" s="87"/>
      <c r="D108" s="88"/>
      <c r="E108" s="61" t="s">
        <v>71</v>
      </c>
    </row>
    <row r="109" spans="2:5" x14ac:dyDescent="0.3">
      <c r="B109" s="95" t="s">
        <v>29</v>
      </c>
      <c r="C109" s="96"/>
      <c r="D109" s="97"/>
      <c r="E109" s="66"/>
    </row>
    <row r="110" spans="2:5" x14ac:dyDescent="0.3">
      <c r="B110" s="86" t="s">
        <v>30</v>
      </c>
      <c r="C110" s="87"/>
      <c r="D110" s="88"/>
      <c r="E110" s="62" t="s">
        <v>217</v>
      </c>
    </row>
    <row r="111" spans="2:5" x14ac:dyDescent="0.3">
      <c r="B111" s="83" t="s">
        <v>3</v>
      </c>
      <c r="C111" s="84"/>
      <c r="D111" s="85"/>
      <c r="E111" s="62" t="s">
        <v>223</v>
      </c>
    </row>
    <row r="112" spans="2:5" x14ac:dyDescent="0.3">
      <c r="B112" s="83" t="s">
        <v>31</v>
      </c>
      <c r="C112" s="84"/>
      <c r="D112" s="85"/>
      <c r="E112" s="62">
        <v>2002</v>
      </c>
    </row>
    <row r="113" spans="2:5" x14ac:dyDescent="0.3">
      <c r="B113" s="83" t="s">
        <v>32</v>
      </c>
      <c r="C113" s="84"/>
      <c r="D113" s="85"/>
      <c r="E113" s="62">
        <v>2003</v>
      </c>
    </row>
    <row r="114" spans="2:5" x14ac:dyDescent="0.3">
      <c r="B114" s="83" t="s">
        <v>33</v>
      </c>
      <c r="C114" s="84"/>
      <c r="D114" s="85"/>
      <c r="E114" s="61" t="s">
        <v>68</v>
      </c>
    </row>
    <row r="115" spans="2:5" x14ac:dyDescent="0.3">
      <c r="B115" s="83" t="s">
        <v>34</v>
      </c>
      <c r="C115" s="84"/>
      <c r="D115" s="85"/>
      <c r="E115" s="61" t="s">
        <v>69</v>
      </c>
    </row>
    <row r="116" spans="2:5" x14ac:dyDescent="0.3">
      <c r="B116" s="92" t="s">
        <v>35</v>
      </c>
      <c r="C116" s="93"/>
      <c r="D116" s="94"/>
      <c r="E116" s="62" t="s">
        <v>221</v>
      </c>
    </row>
    <row r="117" spans="2:5" x14ac:dyDescent="0.3">
      <c r="B117" s="86" t="s">
        <v>36</v>
      </c>
      <c r="C117" s="87"/>
      <c r="D117" s="88"/>
      <c r="E117" s="62" t="s">
        <v>221</v>
      </c>
    </row>
    <row r="118" spans="2:5" x14ac:dyDescent="0.3">
      <c r="B118" s="86" t="s">
        <v>37</v>
      </c>
      <c r="C118" s="87"/>
      <c r="D118" s="88"/>
      <c r="E118" s="67">
        <v>572</v>
      </c>
    </row>
    <row r="119" spans="2:5" x14ac:dyDescent="0.3">
      <c r="B119" s="86" t="s">
        <v>38</v>
      </c>
      <c r="C119" s="87"/>
      <c r="D119" s="88"/>
      <c r="E119" s="67"/>
    </row>
    <row r="120" spans="2:5" x14ac:dyDescent="0.3">
      <c r="B120" s="86" t="s">
        <v>39</v>
      </c>
      <c r="C120" s="87"/>
      <c r="D120" s="88"/>
      <c r="E120" s="67" t="s">
        <v>222</v>
      </c>
    </row>
    <row r="121" spans="2:5" ht="28.8" x14ac:dyDescent="0.3">
      <c r="B121" s="83" t="s">
        <v>41</v>
      </c>
      <c r="C121" s="84"/>
      <c r="D121" s="85"/>
      <c r="E121" s="67" t="s">
        <v>72</v>
      </c>
    </row>
    <row r="122" spans="2:5" x14ac:dyDescent="0.3">
      <c r="B122" s="83" t="s">
        <v>42</v>
      </c>
      <c r="C122" s="84"/>
      <c r="D122" s="85"/>
      <c r="E122" s="62" t="s">
        <v>225</v>
      </c>
    </row>
    <row r="123" spans="2:5" x14ac:dyDescent="0.3">
      <c r="B123" s="83" t="s">
        <v>43</v>
      </c>
      <c r="C123" s="84"/>
      <c r="D123" s="85"/>
      <c r="E123" s="62" t="s">
        <v>221</v>
      </c>
    </row>
    <row r="124" spans="2:5" x14ac:dyDescent="0.3">
      <c r="B124" s="83" t="s">
        <v>44</v>
      </c>
      <c r="C124" s="84"/>
      <c r="D124" s="85"/>
      <c r="E124" s="62" t="s">
        <v>221</v>
      </c>
    </row>
    <row r="130" spans="2:5" ht="15.6" x14ac:dyDescent="0.3">
      <c r="B130" s="98" t="s">
        <v>4</v>
      </c>
      <c r="C130" s="98"/>
      <c r="D130" s="98"/>
      <c r="E130" s="98"/>
    </row>
    <row r="131" spans="2:5" x14ac:dyDescent="0.3">
      <c r="B131" s="6" t="s">
        <v>47</v>
      </c>
      <c r="C131" s="7"/>
      <c r="D131" s="8"/>
      <c r="E131" s="5" t="s">
        <v>81</v>
      </c>
    </row>
    <row r="132" spans="2:5" x14ac:dyDescent="0.3">
      <c r="B132" s="83" t="s">
        <v>45</v>
      </c>
      <c r="C132" s="84"/>
      <c r="D132" s="85"/>
      <c r="E132" s="65" t="s">
        <v>65</v>
      </c>
    </row>
    <row r="133" spans="2:5" x14ac:dyDescent="0.3">
      <c r="B133" s="83" t="s">
        <v>28</v>
      </c>
      <c r="C133" s="84"/>
      <c r="D133" s="85"/>
      <c r="E133" s="65" t="s">
        <v>73</v>
      </c>
    </row>
    <row r="134" spans="2:5" x14ac:dyDescent="0.3">
      <c r="B134" s="86" t="s">
        <v>46</v>
      </c>
      <c r="C134" s="87"/>
      <c r="D134" s="88"/>
      <c r="E134" s="176" t="s">
        <v>74</v>
      </c>
    </row>
    <row r="135" spans="2:5" x14ac:dyDescent="0.3">
      <c r="B135" s="95" t="s">
        <v>29</v>
      </c>
      <c r="C135" s="96"/>
      <c r="D135" s="97"/>
      <c r="E135" s="66" t="s">
        <v>228</v>
      </c>
    </row>
    <row r="136" spans="2:5" x14ac:dyDescent="0.3">
      <c r="B136" s="86" t="s">
        <v>30</v>
      </c>
      <c r="C136" s="87"/>
      <c r="D136" s="88"/>
      <c r="E136" s="62" t="s">
        <v>217</v>
      </c>
    </row>
    <row r="137" spans="2:5" x14ac:dyDescent="0.3">
      <c r="B137" s="83" t="s">
        <v>3</v>
      </c>
      <c r="C137" s="84"/>
      <c r="D137" s="85"/>
      <c r="E137" s="62" t="s">
        <v>218</v>
      </c>
    </row>
    <row r="138" spans="2:5" x14ac:dyDescent="0.3">
      <c r="B138" s="83" t="s">
        <v>31</v>
      </c>
      <c r="C138" s="84"/>
      <c r="D138" s="85"/>
      <c r="E138" s="62">
        <v>2001</v>
      </c>
    </row>
    <row r="139" spans="2:5" x14ac:dyDescent="0.3">
      <c r="B139" s="83" t="s">
        <v>32</v>
      </c>
      <c r="C139" s="84"/>
      <c r="D139" s="85"/>
      <c r="E139" s="62">
        <v>2003</v>
      </c>
    </row>
    <row r="140" spans="2:5" x14ac:dyDescent="0.3">
      <c r="B140" s="83" t="s">
        <v>33</v>
      </c>
      <c r="C140" s="84"/>
      <c r="D140" s="85"/>
      <c r="E140" s="61" t="s">
        <v>68</v>
      </c>
    </row>
    <row r="141" spans="2:5" x14ac:dyDescent="0.3">
      <c r="B141" s="83" t="s">
        <v>34</v>
      </c>
      <c r="C141" s="84"/>
      <c r="D141" s="85"/>
      <c r="E141" s="61" t="s">
        <v>69</v>
      </c>
    </row>
    <row r="142" spans="2:5" x14ac:dyDescent="0.3">
      <c r="B142" s="92" t="s">
        <v>35</v>
      </c>
      <c r="C142" s="93"/>
      <c r="D142" s="94"/>
      <c r="E142" s="62" t="s">
        <v>178</v>
      </c>
    </row>
    <row r="143" spans="2:5" x14ac:dyDescent="0.3">
      <c r="B143" s="86" t="s">
        <v>36</v>
      </c>
      <c r="C143" s="87"/>
      <c r="D143" s="88"/>
      <c r="E143" s="62" t="s">
        <v>178</v>
      </c>
    </row>
    <row r="144" spans="2:5" x14ac:dyDescent="0.3">
      <c r="B144" s="86" t="s">
        <v>37</v>
      </c>
      <c r="C144" s="87"/>
      <c r="D144" s="88"/>
      <c r="E144" s="67">
        <v>282.5</v>
      </c>
    </row>
    <row r="145" spans="2:5" x14ac:dyDescent="0.3">
      <c r="B145" s="86" t="s">
        <v>38</v>
      </c>
      <c r="C145" s="87"/>
      <c r="D145" s="88"/>
      <c r="E145" s="67"/>
    </row>
    <row r="146" spans="2:5" x14ac:dyDescent="0.3">
      <c r="B146" s="86" t="s">
        <v>39</v>
      </c>
      <c r="C146" s="87"/>
      <c r="D146" s="88"/>
      <c r="E146" s="67" t="s">
        <v>75</v>
      </c>
    </row>
    <row r="147" spans="2:5" x14ac:dyDescent="0.3">
      <c r="B147" s="83" t="s">
        <v>41</v>
      </c>
      <c r="C147" s="84"/>
      <c r="D147" s="85"/>
      <c r="E147" s="67" t="s">
        <v>224</v>
      </c>
    </row>
    <row r="148" spans="2:5" x14ac:dyDescent="0.3">
      <c r="B148" s="83" t="s">
        <v>42</v>
      </c>
      <c r="C148" s="84"/>
      <c r="D148" s="85"/>
      <c r="E148" s="62" t="s">
        <v>225</v>
      </c>
    </row>
    <row r="149" spans="2:5" x14ac:dyDescent="0.3">
      <c r="B149" s="83" t="s">
        <v>43</v>
      </c>
      <c r="C149" s="84"/>
      <c r="D149" s="85"/>
      <c r="E149" s="62" t="s">
        <v>178</v>
      </c>
    </row>
    <row r="150" spans="2:5" x14ac:dyDescent="0.3">
      <c r="B150" s="83" t="s">
        <v>44</v>
      </c>
      <c r="C150" s="84"/>
      <c r="D150" s="85"/>
      <c r="E150" s="62" t="s">
        <v>178</v>
      </c>
    </row>
    <row r="151" spans="2:5" x14ac:dyDescent="0.3">
      <c r="E151" s="64"/>
    </row>
    <row r="152" spans="2:5" x14ac:dyDescent="0.3">
      <c r="B152" s="6" t="s">
        <v>47</v>
      </c>
      <c r="C152" s="7"/>
      <c r="D152" s="8"/>
      <c r="E152" s="59" t="s">
        <v>82</v>
      </c>
    </row>
    <row r="153" spans="2:5" x14ac:dyDescent="0.3">
      <c r="B153" s="83" t="s">
        <v>45</v>
      </c>
      <c r="C153" s="84"/>
      <c r="D153" s="85"/>
      <c r="E153" s="65" t="s">
        <v>76</v>
      </c>
    </row>
    <row r="154" spans="2:5" x14ac:dyDescent="0.3">
      <c r="B154" s="83" t="s">
        <v>28</v>
      </c>
      <c r="C154" s="84"/>
      <c r="D154" s="85"/>
      <c r="E154" s="65" t="s">
        <v>77</v>
      </c>
    </row>
    <row r="155" spans="2:5" ht="28.8" x14ac:dyDescent="0.3">
      <c r="B155" s="86" t="s">
        <v>46</v>
      </c>
      <c r="C155" s="87"/>
      <c r="D155" s="88"/>
      <c r="E155" s="61" t="s">
        <v>67</v>
      </c>
    </row>
    <row r="156" spans="2:5" x14ac:dyDescent="0.3">
      <c r="B156" s="95" t="s">
        <v>29</v>
      </c>
      <c r="C156" s="96"/>
      <c r="D156" s="97"/>
      <c r="E156" s="66" t="s">
        <v>228</v>
      </c>
    </row>
    <row r="157" spans="2:5" x14ac:dyDescent="0.3">
      <c r="B157" s="86" t="s">
        <v>30</v>
      </c>
      <c r="C157" s="87"/>
      <c r="D157" s="88"/>
      <c r="E157" s="62" t="s">
        <v>229</v>
      </c>
    </row>
    <row r="158" spans="2:5" x14ac:dyDescent="0.3">
      <c r="B158" s="83" t="s">
        <v>3</v>
      </c>
      <c r="C158" s="84"/>
      <c r="D158" s="85"/>
      <c r="E158" s="62" t="s">
        <v>229</v>
      </c>
    </row>
    <row r="159" spans="2:5" x14ac:dyDescent="0.3">
      <c r="B159" s="83" t="s">
        <v>31</v>
      </c>
      <c r="C159" s="84"/>
      <c r="D159" s="85"/>
      <c r="E159" s="62" t="s">
        <v>229</v>
      </c>
    </row>
    <row r="160" spans="2:5" x14ac:dyDescent="0.3">
      <c r="B160" s="83" t="s">
        <v>32</v>
      </c>
      <c r="C160" s="84"/>
      <c r="D160" s="85"/>
      <c r="E160" s="62" t="s">
        <v>229</v>
      </c>
    </row>
    <row r="161" spans="2:5" x14ac:dyDescent="0.3">
      <c r="B161" s="83" t="s">
        <v>33</v>
      </c>
      <c r="C161" s="84"/>
      <c r="D161" s="85"/>
      <c r="E161" s="61" t="s">
        <v>69</v>
      </c>
    </row>
    <row r="162" spans="2:5" x14ac:dyDescent="0.3">
      <c r="B162" s="83" t="s">
        <v>34</v>
      </c>
      <c r="C162" s="84"/>
      <c r="D162" s="85"/>
      <c r="E162" s="61" t="s">
        <v>68</v>
      </c>
    </row>
    <row r="163" spans="2:5" x14ac:dyDescent="0.3">
      <c r="B163" s="92" t="s">
        <v>35</v>
      </c>
      <c r="C163" s="93"/>
      <c r="D163" s="94"/>
      <c r="E163" s="62" t="s">
        <v>229</v>
      </c>
    </row>
    <row r="164" spans="2:5" x14ac:dyDescent="0.3">
      <c r="B164" s="86" t="s">
        <v>36</v>
      </c>
      <c r="C164" s="87"/>
      <c r="D164" s="88"/>
      <c r="E164" s="62" t="s">
        <v>229</v>
      </c>
    </row>
    <row r="165" spans="2:5" x14ac:dyDescent="0.3">
      <c r="B165" s="86" t="s">
        <v>37</v>
      </c>
      <c r="C165" s="87"/>
      <c r="D165" s="88"/>
      <c r="E165" s="67">
        <v>2.7</v>
      </c>
    </row>
    <row r="166" spans="2:5" x14ac:dyDescent="0.3">
      <c r="B166" s="86" t="s">
        <v>38</v>
      </c>
      <c r="C166" s="87"/>
      <c r="D166" s="88"/>
      <c r="E166" s="67"/>
    </row>
    <row r="167" spans="2:5" x14ac:dyDescent="0.3">
      <c r="B167" s="86" t="s">
        <v>39</v>
      </c>
      <c r="C167" s="87"/>
      <c r="D167" s="88"/>
      <c r="E167" s="67" t="s">
        <v>75</v>
      </c>
    </row>
    <row r="168" spans="2:5" x14ac:dyDescent="0.3">
      <c r="B168" s="83" t="s">
        <v>41</v>
      </c>
      <c r="C168" s="84"/>
      <c r="D168" s="85"/>
      <c r="E168" s="67" t="s">
        <v>229</v>
      </c>
    </row>
    <row r="169" spans="2:5" x14ac:dyDescent="0.3">
      <c r="B169" s="83" t="s">
        <v>42</v>
      </c>
      <c r="C169" s="84"/>
      <c r="D169" s="85"/>
      <c r="E169" s="68" t="s">
        <v>78</v>
      </c>
    </row>
    <row r="170" spans="2:5" x14ac:dyDescent="0.3">
      <c r="B170" s="83" t="s">
        <v>43</v>
      </c>
      <c r="C170" s="84"/>
      <c r="D170" s="85"/>
      <c r="E170" s="62" t="s">
        <v>229</v>
      </c>
    </row>
    <row r="171" spans="2:5" x14ac:dyDescent="0.3">
      <c r="B171" s="83" t="s">
        <v>44</v>
      </c>
      <c r="C171" s="84"/>
      <c r="D171" s="85"/>
      <c r="E171" s="62" t="s">
        <v>229</v>
      </c>
    </row>
  </sheetData>
  <mergeCells count="108">
    <mergeCell ref="B72:D72"/>
    <mergeCell ref="B71:D71"/>
    <mergeCell ref="B70:D70"/>
    <mergeCell ref="B66:D66"/>
    <mergeCell ref="B64:D64"/>
    <mergeCell ref="B63:D63"/>
    <mergeCell ref="B62:D62"/>
    <mergeCell ref="B65:D65"/>
    <mergeCell ref="B67:D67"/>
    <mergeCell ref="B68:D68"/>
    <mergeCell ref="B69:D69"/>
    <mergeCell ref="B102:D102"/>
    <mergeCell ref="B86:D86"/>
    <mergeCell ref="B87:D87"/>
    <mergeCell ref="B90:D90"/>
    <mergeCell ref="B89:D89"/>
    <mergeCell ref="B88:D88"/>
    <mergeCell ref="B20:E20"/>
    <mergeCell ref="B21:E21"/>
    <mergeCell ref="B40:E41"/>
    <mergeCell ref="B22:E22"/>
    <mergeCell ref="B23:E23"/>
    <mergeCell ref="B39:E39"/>
    <mergeCell ref="B54:D54"/>
    <mergeCell ref="B55:D55"/>
    <mergeCell ref="B56:D56"/>
    <mergeCell ref="C27:D27"/>
    <mergeCell ref="B57:D57"/>
    <mergeCell ref="B58:D58"/>
    <mergeCell ref="B51:E51"/>
    <mergeCell ref="B52:E52"/>
    <mergeCell ref="B43:E50"/>
    <mergeCell ref="B42:E42"/>
    <mergeCell ref="B60:E60"/>
    <mergeCell ref="B61:D61"/>
    <mergeCell ref="B110:D110"/>
    <mergeCell ref="B111:D111"/>
    <mergeCell ref="B112:D112"/>
    <mergeCell ref="B113:D113"/>
    <mergeCell ref="B114:D114"/>
    <mergeCell ref="B115:D115"/>
    <mergeCell ref="B83:E83"/>
    <mergeCell ref="B106:D106"/>
    <mergeCell ref="B107:D107"/>
    <mergeCell ref="B108:D108"/>
    <mergeCell ref="B109:D109"/>
    <mergeCell ref="B103:D103"/>
    <mergeCell ref="B91:D91"/>
    <mergeCell ref="B95:D95"/>
    <mergeCell ref="B94:D94"/>
    <mergeCell ref="B93:D93"/>
    <mergeCell ref="B92:D92"/>
    <mergeCell ref="B97:D97"/>
    <mergeCell ref="B98:D98"/>
    <mergeCell ref="B99:D99"/>
    <mergeCell ref="B96:D96"/>
    <mergeCell ref="B85:D85"/>
    <mergeCell ref="B100:D100"/>
    <mergeCell ref="B101:D101"/>
    <mergeCell ref="B121:D121"/>
    <mergeCell ref="B122:D122"/>
    <mergeCell ref="B123:D123"/>
    <mergeCell ref="B130:E130"/>
    <mergeCell ref="B132:D132"/>
    <mergeCell ref="B133:D133"/>
    <mergeCell ref="B124:D124"/>
    <mergeCell ref="B116:D116"/>
    <mergeCell ref="B117:D117"/>
    <mergeCell ref="B118:D118"/>
    <mergeCell ref="B119:D119"/>
    <mergeCell ref="B120:D120"/>
    <mergeCell ref="B150:D150"/>
    <mergeCell ref="B140:D140"/>
    <mergeCell ref="B141:D141"/>
    <mergeCell ref="B142:D142"/>
    <mergeCell ref="B143:D143"/>
    <mergeCell ref="B144:D144"/>
    <mergeCell ref="B145:D145"/>
    <mergeCell ref="B134:D134"/>
    <mergeCell ref="B135:D135"/>
    <mergeCell ref="B136:D136"/>
    <mergeCell ref="B137:D137"/>
    <mergeCell ref="B138:D138"/>
    <mergeCell ref="B139:D139"/>
    <mergeCell ref="B170:D170"/>
    <mergeCell ref="B171:D171"/>
    <mergeCell ref="B165:D165"/>
    <mergeCell ref="B166:D166"/>
    <mergeCell ref="B167:D167"/>
    <mergeCell ref="B168:D168"/>
    <mergeCell ref="B169:D169"/>
    <mergeCell ref="B74:E74"/>
    <mergeCell ref="B159:D159"/>
    <mergeCell ref="B160:D160"/>
    <mergeCell ref="B161:D161"/>
    <mergeCell ref="B162:D162"/>
    <mergeCell ref="B163:D163"/>
    <mergeCell ref="B164:D164"/>
    <mergeCell ref="B153:D153"/>
    <mergeCell ref="B154:D154"/>
    <mergeCell ref="B155:D155"/>
    <mergeCell ref="B156:D156"/>
    <mergeCell ref="B157:D157"/>
    <mergeCell ref="B158:D158"/>
    <mergeCell ref="B146:D146"/>
    <mergeCell ref="B147:D147"/>
    <mergeCell ref="B148:D148"/>
    <mergeCell ref="B149:D149"/>
  </mergeCells>
  <dataValidations count="3">
    <dataValidation operator="greaterThan" allowBlank="1" showInputMessage="1" showErrorMessage="1" sqref="E53"/>
    <dataValidation type="list" allowBlank="1" showInputMessage="1" showErrorMessage="1" sqref="E85 E106 E132 E153">
      <formula1>TIPO_FUENTE</formula1>
    </dataValidation>
    <dataValidation type="decimal" operator="greaterThanOrEqual" allowBlank="1" showInputMessage="1" showErrorMessage="1" sqref="E97:E98 E118:E119 E144:E145 E165:E166">
      <formula1>0</formula1>
    </dataValidation>
  </dataValidations>
  <pageMargins left="0.7" right="0.7" top="0.75" bottom="0.75" header="0.3" footer="0.3"/>
  <pageSetup scale="94" orientation="portrait" verticalDpi="0" r:id="rId1"/>
  <headerFooter differentFirst="1">
    <oddHeader>&amp;L&amp;G&amp;C
Expediente: DFZ-2016-4964-V-LEY-EI&amp;R&amp;G</oddHeader>
    <oddFooter>&amp;R&amp;P</oddFooter>
    <firstHeader>&amp;C&amp;G</first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'[2]ALT. 10'!#REF!</xm:f>
          </x14:formula1>
          <xm:sqref>E88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24"/>
  <sheetViews>
    <sheetView view="pageLayout" topLeftCell="A7" zoomScaleNormal="100" workbookViewId="0">
      <selection activeCell="G22" sqref="G22"/>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131" t="str">
        <f>Datos!C27</f>
        <v>Expediente: DFZ-2016-4964-V-LEY-EI</v>
      </c>
      <c r="D3" s="131"/>
      <c r="E3" s="131"/>
      <c r="F3" s="131"/>
      <c r="G3" s="131"/>
      <c r="H3" s="131"/>
      <c r="I3" s="131"/>
    </row>
    <row r="6" spans="2:10" ht="15.6" x14ac:dyDescent="0.3">
      <c r="B6" s="132" t="s">
        <v>4</v>
      </c>
      <c r="C6" s="132"/>
      <c r="D6" s="132"/>
      <c r="E6" s="132"/>
      <c r="F6" s="132"/>
      <c r="G6" s="132"/>
      <c r="H6" s="132"/>
      <c r="I6" s="132"/>
      <c r="J6" s="132"/>
    </row>
    <row r="7" spans="2:10" x14ac:dyDescent="0.3">
      <c r="B7" s="133"/>
      <c r="C7" s="133"/>
      <c r="D7" s="133"/>
      <c r="E7" s="133"/>
    </row>
    <row r="8" spans="2:10" x14ac:dyDescent="0.3">
      <c r="B8" s="134" t="s">
        <v>48</v>
      </c>
      <c r="C8" s="134"/>
      <c r="D8" s="134"/>
      <c r="E8" s="12" t="s">
        <v>49</v>
      </c>
      <c r="F8" s="12" t="s">
        <v>1</v>
      </c>
      <c r="G8" s="12" t="s">
        <v>2</v>
      </c>
      <c r="H8" s="12" t="s">
        <v>0</v>
      </c>
      <c r="I8" s="12" t="s">
        <v>50</v>
      </c>
      <c r="J8" s="11"/>
    </row>
    <row r="9" spans="2:10" x14ac:dyDescent="0.3">
      <c r="B9" s="127" t="s">
        <v>66</v>
      </c>
      <c r="C9" s="130"/>
      <c r="D9" s="3" t="s">
        <v>33</v>
      </c>
      <c r="E9" s="23">
        <v>1</v>
      </c>
      <c r="F9" s="23">
        <v>3</v>
      </c>
      <c r="G9" s="23">
        <v>1</v>
      </c>
      <c r="H9" s="23">
        <v>4</v>
      </c>
      <c r="I9" s="24">
        <v>1</v>
      </c>
      <c r="J9" s="11"/>
    </row>
    <row r="10" spans="2:10" x14ac:dyDescent="0.3">
      <c r="B10" s="128"/>
      <c r="C10" s="130"/>
      <c r="D10" s="4" t="s">
        <v>34</v>
      </c>
      <c r="E10" s="23">
        <v>1</v>
      </c>
      <c r="F10" s="23">
        <v>3</v>
      </c>
      <c r="G10" s="23">
        <v>1</v>
      </c>
      <c r="H10" s="23">
        <v>1</v>
      </c>
      <c r="I10" s="24">
        <v>1</v>
      </c>
      <c r="J10" s="11"/>
    </row>
    <row r="11" spans="2:10" x14ac:dyDescent="0.3">
      <c r="B11" s="128"/>
      <c r="C11" s="130"/>
      <c r="D11" s="10" t="s">
        <v>35</v>
      </c>
      <c r="E11" s="23" t="s">
        <v>229</v>
      </c>
      <c r="F11" s="23" t="s">
        <v>229</v>
      </c>
      <c r="G11" s="23" t="s">
        <v>229</v>
      </c>
      <c r="H11" s="23" t="s">
        <v>229</v>
      </c>
      <c r="I11" s="24" t="s">
        <v>229</v>
      </c>
      <c r="J11" s="11"/>
    </row>
    <row r="12" spans="2:10" x14ac:dyDescent="0.3">
      <c r="B12" s="129"/>
      <c r="C12" s="130"/>
      <c r="D12" s="4" t="s">
        <v>36</v>
      </c>
      <c r="E12" s="23" t="s">
        <v>229</v>
      </c>
      <c r="F12" s="23" t="s">
        <v>229</v>
      </c>
      <c r="G12" s="23" t="s">
        <v>229</v>
      </c>
      <c r="H12" s="23" t="s">
        <v>229</v>
      </c>
      <c r="I12" s="24" t="s">
        <v>229</v>
      </c>
      <c r="J12" s="11"/>
    </row>
    <row r="13" spans="2:10" x14ac:dyDescent="0.3">
      <c r="B13" s="127" t="s">
        <v>70</v>
      </c>
      <c r="C13" s="130"/>
      <c r="D13" s="3" t="s">
        <v>33</v>
      </c>
      <c r="E13" s="23">
        <v>1</v>
      </c>
      <c r="F13" s="23">
        <v>3</v>
      </c>
      <c r="G13" s="23">
        <v>1</v>
      </c>
      <c r="H13" s="23">
        <v>4</v>
      </c>
      <c r="I13" s="24">
        <v>1</v>
      </c>
    </row>
    <row r="14" spans="2:10" x14ac:dyDescent="0.3">
      <c r="B14" s="128"/>
      <c r="C14" s="130"/>
      <c r="D14" s="4" t="s">
        <v>34</v>
      </c>
      <c r="E14" s="23">
        <v>1</v>
      </c>
      <c r="F14" s="23">
        <v>3</v>
      </c>
      <c r="G14" s="23">
        <v>1</v>
      </c>
      <c r="H14" s="23">
        <v>1</v>
      </c>
      <c r="I14" s="24">
        <v>1</v>
      </c>
    </row>
    <row r="15" spans="2:10" x14ac:dyDescent="0.3">
      <c r="B15" s="128"/>
      <c r="C15" s="130"/>
      <c r="D15" s="10" t="s">
        <v>35</v>
      </c>
      <c r="E15" s="23" t="s">
        <v>229</v>
      </c>
      <c r="F15" s="23" t="s">
        <v>229</v>
      </c>
      <c r="G15" s="23" t="s">
        <v>229</v>
      </c>
      <c r="H15" s="23" t="s">
        <v>229</v>
      </c>
      <c r="I15" s="24" t="s">
        <v>229</v>
      </c>
    </row>
    <row r="16" spans="2:10" x14ac:dyDescent="0.3">
      <c r="B16" s="129"/>
      <c r="C16" s="130"/>
      <c r="D16" s="4" t="s">
        <v>36</v>
      </c>
      <c r="E16" s="23" t="s">
        <v>229</v>
      </c>
      <c r="F16" s="23" t="s">
        <v>229</v>
      </c>
      <c r="G16" s="23" t="s">
        <v>229</v>
      </c>
      <c r="H16" s="23" t="s">
        <v>229</v>
      </c>
      <c r="I16" s="24" t="s">
        <v>229</v>
      </c>
    </row>
    <row r="17" spans="2:9" x14ac:dyDescent="0.3">
      <c r="B17" s="127" t="s">
        <v>73</v>
      </c>
      <c r="C17" s="130"/>
      <c r="D17" s="3" t="s">
        <v>33</v>
      </c>
      <c r="E17" s="23">
        <v>2</v>
      </c>
      <c r="F17" s="23">
        <v>2</v>
      </c>
      <c r="G17" s="23">
        <v>2</v>
      </c>
      <c r="H17" s="23">
        <v>2</v>
      </c>
      <c r="I17" s="24">
        <v>2</v>
      </c>
    </row>
    <row r="18" spans="2:9" x14ac:dyDescent="0.3">
      <c r="B18" s="128"/>
      <c r="C18" s="130"/>
      <c r="D18" s="4" t="s">
        <v>34</v>
      </c>
      <c r="E18" s="23">
        <v>2</v>
      </c>
      <c r="F18" s="23">
        <v>2</v>
      </c>
      <c r="G18" s="23">
        <v>2</v>
      </c>
      <c r="H18" s="23">
        <v>2</v>
      </c>
      <c r="I18" s="24">
        <v>2</v>
      </c>
    </row>
    <row r="19" spans="2:9" x14ac:dyDescent="0.3">
      <c r="B19" s="128"/>
      <c r="C19" s="130"/>
      <c r="D19" s="10" t="s">
        <v>35</v>
      </c>
      <c r="E19" s="23" t="s">
        <v>229</v>
      </c>
      <c r="F19" s="23" t="s">
        <v>229</v>
      </c>
      <c r="G19" s="23" t="s">
        <v>229</v>
      </c>
      <c r="H19" s="23" t="s">
        <v>229</v>
      </c>
      <c r="I19" s="24" t="s">
        <v>229</v>
      </c>
    </row>
    <row r="20" spans="2:9" x14ac:dyDescent="0.3">
      <c r="B20" s="129"/>
      <c r="C20" s="130"/>
      <c r="D20" s="4" t="s">
        <v>36</v>
      </c>
      <c r="E20" s="23" t="s">
        <v>229</v>
      </c>
      <c r="F20" s="23" t="s">
        <v>229</v>
      </c>
      <c r="G20" s="23" t="s">
        <v>229</v>
      </c>
      <c r="H20" s="23" t="s">
        <v>229</v>
      </c>
      <c r="I20" s="24" t="s">
        <v>229</v>
      </c>
    </row>
    <row r="21" spans="2:9" x14ac:dyDescent="0.3">
      <c r="B21" s="127" t="s">
        <v>77</v>
      </c>
      <c r="C21" s="130"/>
      <c r="D21" s="3" t="s">
        <v>33</v>
      </c>
      <c r="E21" s="23">
        <v>10</v>
      </c>
      <c r="F21" s="23">
        <v>10</v>
      </c>
      <c r="G21" s="23">
        <v>10</v>
      </c>
      <c r="H21" s="23">
        <v>10</v>
      </c>
      <c r="I21" s="24"/>
    </row>
    <row r="22" spans="2:9" x14ac:dyDescent="0.3">
      <c r="B22" s="128"/>
      <c r="C22" s="130"/>
      <c r="D22" s="4" t="s">
        <v>34</v>
      </c>
      <c r="E22" s="23" t="s">
        <v>229</v>
      </c>
      <c r="F22" s="23" t="s">
        <v>229</v>
      </c>
      <c r="G22" s="23" t="s">
        <v>229</v>
      </c>
      <c r="H22" s="23" t="s">
        <v>229</v>
      </c>
      <c r="I22" s="24" t="s">
        <v>229</v>
      </c>
    </row>
    <row r="23" spans="2:9" x14ac:dyDescent="0.3">
      <c r="B23" s="128"/>
      <c r="C23" s="130"/>
      <c r="D23" s="10" t="s">
        <v>35</v>
      </c>
      <c r="E23" s="23" t="s">
        <v>229</v>
      </c>
      <c r="F23" s="23" t="s">
        <v>229</v>
      </c>
      <c r="G23" s="23" t="s">
        <v>229</v>
      </c>
      <c r="H23" s="23" t="s">
        <v>229</v>
      </c>
      <c r="I23" s="24" t="s">
        <v>229</v>
      </c>
    </row>
    <row r="24" spans="2:9" x14ac:dyDescent="0.3">
      <c r="B24" s="129"/>
      <c r="C24" s="130"/>
      <c r="D24" s="4" t="s">
        <v>36</v>
      </c>
      <c r="E24" s="23" t="s">
        <v>229</v>
      </c>
      <c r="F24" s="23" t="s">
        <v>229</v>
      </c>
      <c r="G24" s="23" t="s">
        <v>229</v>
      </c>
      <c r="H24" s="23" t="s">
        <v>229</v>
      </c>
      <c r="I24" s="24" t="s">
        <v>229</v>
      </c>
    </row>
  </sheetData>
  <mergeCells count="12">
    <mergeCell ref="C3:I3"/>
    <mergeCell ref="B6:J6"/>
    <mergeCell ref="B7:E7"/>
    <mergeCell ref="B9:B12"/>
    <mergeCell ref="C9:C12"/>
    <mergeCell ref="B8:D8"/>
    <mergeCell ref="B13:B16"/>
    <mergeCell ref="C13:C16"/>
    <mergeCell ref="B17:B20"/>
    <mergeCell ref="C17:C20"/>
    <mergeCell ref="B21:B24"/>
    <mergeCell ref="C21:C24"/>
  </mergeCells>
  <dataValidations count="2">
    <dataValidation type="list" allowBlank="1" showInputMessage="1" showErrorMessage="1" sqref="I9">
      <formula1>"1,2,3,4,5,6,7,8,9,10,11,Otro,N/A"</formula1>
    </dataValidation>
    <dataValidation type="list" allowBlank="1" showInputMessage="1" showErrorMessage="1" sqref="I10 E9:H10 E13:I14 E17:I18 E21:I21">
      <formula1>"1,2,3,4,5,6,7,8,9,10,11,Otro"</formula1>
    </dataValidation>
  </dataValidation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J54"/>
  <sheetViews>
    <sheetView showGridLines="0" view="pageLayout" topLeftCell="A16" zoomScale="70" zoomScaleNormal="80" zoomScalePageLayoutView="70" workbookViewId="0">
      <selection activeCell="E37" sqref="E37:I54"/>
    </sheetView>
  </sheetViews>
  <sheetFormatPr baseColWidth="10" defaultRowHeight="14.4" x14ac:dyDescent="0.3"/>
  <cols>
    <col min="1" max="1" width="5.33203125" customWidth="1"/>
    <col min="3" max="3" width="12.44140625" customWidth="1"/>
    <col min="4" max="4" width="31.6640625" customWidth="1"/>
    <col min="5" max="5" width="19" customWidth="1"/>
    <col min="6" max="6" width="15" customWidth="1"/>
    <col min="7" max="7" width="23.44140625" customWidth="1"/>
    <col min="8" max="8" width="17.109375" customWidth="1"/>
    <col min="9" max="9" width="16.6640625" customWidth="1"/>
  </cols>
  <sheetData>
    <row r="7" spans="2:9" ht="15.6" x14ac:dyDescent="0.3">
      <c r="B7" s="98" t="s">
        <v>83</v>
      </c>
      <c r="C7" s="98"/>
      <c r="D7" s="98"/>
      <c r="E7" s="98"/>
      <c r="F7" s="98"/>
      <c r="G7" s="98"/>
      <c r="H7" s="98"/>
      <c r="I7" s="98"/>
    </row>
    <row r="8" spans="2:9" ht="16.2" thickBot="1" x14ac:dyDescent="0.35">
      <c r="B8" s="20"/>
      <c r="C8" s="20"/>
      <c r="D8" s="20"/>
      <c r="E8" s="20"/>
      <c r="F8" s="20"/>
      <c r="G8" s="20"/>
      <c r="H8" s="20"/>
      <c r="I8" s="20"/>
    </row>
    <row r="9" spans="2:9" ht="16.2" thickBot="1" x14ac:dyDescent="0.35">
      <c r="B9" s="136" t="str">
        <f>[2]CUANTIFICACIÓN!B7</f>
        <v>Nehuenco I</v>
      </c>
      <c r="C9" s="137"/>
      <c r="D9" s="137"/>
      <c r="E9" s="137"/>
      <c r="F9" s="137"/>
      <c r="G9" s="137"/>
      <c r="H9" s="137"/>
      <c r="I9" s="138"/>
    </row>
    <row r="10" spans="2:9" ht="15.6" x14ac:dyDescent="0.3">
      <c r="B10" s="20"/>
      <c r="C10" s="20"/>
      <c r="D10" s="20"/>
      <c r="E10" s="20"/>
      <c r="F10" s="20"/>
      <c r="G10" s="20"/>
      <c r="H10" s="20"/>
      <c r="I10" s="20"/>
    </row>
    <row r="11" spans="2:9" x14ac:dyDescent="0.3">
      <c r="B11" s="25" t="s">
        <v>84</v>
      </c>
      <c r="E11" s="26" t="s">
        <v>49</v>
      </c>
      <c r="F11" s="26" t="s">
        <v>1</v>
      </c>
      <c r="G11" s="26" t="s">
        <v>2</v>
      </c>
      <c r="H11" s="27" t="s">
        <v>0</v>
      </c>
      <c r="I11" s="26" t="s">
        <v>85</v>
      </c>
    </row>
    <row r="12" spans="2:9" x14ac:dyDescent="0.3">
      <c r="B12" s="139" t="s">
        <v>86</v>
      </c>
      <c r="C12" s="140"/>
      <c r="D12" s="141"/>
      <c r="E12" s="30" t="s">
        <v>87</v>
      </c>
      <c r="F12" s="30"/>
      <c r="G12" s="30" t="s">
        <v>87</v>
      </c>
      <c r="H12" s="30">
        <v>633</v>
      </c>
      <c r="I12" s="22" t="s">
        <v>88</v>
      </c>
    </row>
    <row r="13" spans="2:9" x14ac:dyDescent="0.3">
      <c r="B13" s="139" t="s">
        <v>89</v>
      </c>
      <c r="C13" s="140"/>
      <c r="D13" s="141"/>
      <c r="E13" s="74">
        <v>41908</v>
      </c>
      <c r="F13" s="30"/>
      <c r="G13" s="74">
        <v>41908</v>
      </c>
      <c r="H13" s="74">
        <v>41940</v>
      </c>
      <c r="I13" s="74">
        <v>41940</v>
      </c>
    </row>
    <row r="14" spans="2:9" x14ac:dyDescent="0.3">
      <c r="B14" s="139" t="s">
        <v>90</v>
      </c>
      <c r="C14" s="140"/>
      <c r="D14" s="141"/>
      <c r="E14" s="30">
        <v>238</v>
      </c>
      <c r="F14" s="30"/>
      <c r="G14" s="30">
        <v>238</v>
      </c>
      <c r="H14" s="30"/>
      <c r="I14" s="22">
        <v>875</v>
      </c>
    </row>
    <row r="15" spans="2:9" x14ac:dyDescent="0.3">
      <c r="B15" s="139" t="s">
        <v>91</v>
      </c>
      <c r="C15" s="140"/>
      <c r="D15" s="141"/>
      <c r="E15" s="30"/>
      <c r="F15" s="30"/>
      <c r="G15" s="30"/>
      <c r="H15" s="30"/>
      <c r="I15" s="22"/>
    </row>
    <row r="16" spans="2:9" x14ac:dyDescent="0.3">
      <c r="B16" s="139" t="s">
        <v>92</v>
      </c>
      <c r="C16" s="140"/>
      <c r="D16" s="141"/>
      <c r="E16" s="74">
        <v>42605</v>
      </c>
      <c r="F16" s="30"/>
      <c r="G16" s="74">
        <v>42605</v>
      </c>
      <c r="H16" s="74">
        <v>42608</v>
      </c>
      <c r="I16" s="22"/>
    </row>
    <row r="17" spans="1:10" x14ac:dyDescent="0.3">
      <c r="B17" s="139" t="s">
        <v>93</v>
      </c>
      <c r="C17" s="140"/>
      <c r="D17" s="141"/>
      <c r="E17" s="30" t="s">
        <v>94</v>
      </c>
      <c r="F17" s="30"/>
      <c r="G17" s="30" t="s">
        <v>94</v>
      </c>
      <c r="H17" s="30" t="s">
        <v>94</v>
      </c>
      <c r="I17" s="22" t="s">
        <v>94</v>
      </c>
    </row>
    <row r="18" spans="1:10" x14ac:dyDescent="0.3">
      <c r="B18" s="135" t="s">
        <v>95</v>
      </c>
      <c r="C18" s="135"/>
      <c r="D18" s="135"/>
      <c r="E18" s="30"/>
      <c r="F18" s="30"/>
      <c r="G18" s="30"/>
      <c r="H18" s="30"/>
      <c r="I18" s="22"/>
    </row>
    <row r="19" spans="1:10" x14ac:dyDescent="0.3">
      <c r="B19" s="29"/>
      <c r="C19" s="29"/>
      <c r="D19" s="29"/>
      <c r="E19" s="75"/>
      <c r="F19" s="75"/>
      <c r="G19" s="75"/>
      <c r="H19" s="75"/>
      <c r="I19" s="58"/>
    </row>
    <row r="20" spans="1:10" ht="15.6" x14ac:dyDescent="0.3">
      <c r="A20" s="20"/>
      <c r="B20" s="20"/>
      <c r="C20" s="20"/>
      <c r="D20" s="20"/>
      <c r="E20" s="57"/>
      <c r="F20" s="57"/>
      <c r="G20" s="57"/>
      <c r="H20" s="57"/>
      <c r="I20" s="57"/>
      <c r="J20" s="20"/>
    </row>
    <row r="21" spans="1:10" ht="28.8" x14ac:dyDescent="0.3">
      <c r="B21" s="142" t="s">
        <v>96</v>
      </c>
      <c r="C21" s="143"/>
      <c r="D21" s="144"/>
      <c r="E21" s="26" t="s">
        <v>97</v>
      </c>
      <c r="F21" s="26" t="s">
        <v>3</v>
      </c>
      <c r="G21" s="26" t="s">
        <v>98</v>
      </c>
      <c r="H21" s="27" t="s">
        <v>99</v>
      </c>
      <c r="I21" s="27" t="s">
        <v>100</v>
      </c>
    </row>
    <row r="22" spans="1:10" x14ac:dyDescent="0.3">
      <c r="B22" s="135" t="s">
        <v>101</v>
      </c>
      <c r="C22" s="135"/>
      <c r="D22" s="135"/>
      <c r="E22" s="70" t="s">
        <v>102</v>
      </c>
      <c r="F22" s="70" t="s">
        <v>103</v>
      </c>
      <c r="G22" s="70" t="s">
        <v>104</v>
      </c>
      <c r="H22" s="70"/>
      <c r="I22" s="70"/>
    </row>
    <row r="23" spans="1:10" x14ac:dyDescent="0.3">
      <c r="B23" s="135" t="s">
        <v>105</v>
      </c>
      <c r="C23" s="135"/>
      <c r="D23" s="135"/>
      <c r="E23" s="70" t="s">
        <v>102</v>
      </c>
      <c r="F23" s="70" t="s">
        <v>106</v>
      </c>
      <c r="G23" s="70">
        <v>110400421</v>
      </c>
      <c r="H23" s="70"/>
      <c r="I23" s="70"/>
    </row>
    <row r="24" spans="1:10" ht="28.8" x14ac:dyDescent="0.3">
      <c r="B24" s="135" t="s">
        <v>107</v>
      </c>
      <c r="C24" s="135"/>
      <c r="D24" s="31" t="s">
        <v>0</v>
      </c>
      <c r="E24" s="70" t="s">
        <v>108</v>
      </c>
      <c r="F24" s="70" t="s">
        <v>109</v>
      </c>
      <c r="G24" s="70">
        <v>13228370</v>
      </c>
      <c r="H24" s="70" t="s">
        <v>110</v>
      </c>
      <c r="I24" s="70" t="s">
        <v>111</v>
      </c>
    </row>
    <row r="25" spans="1:10" x14ac:dyDescent="0.3">
      <c r="B25" s="135"/>
      <c r="C25" s="135"/>
      <c r="D25" s="31" t="s">
        <v>1</v>
      </c>
      <c r="E25" s="70"/>
      <c r="F25" s="70"/>
      <c r="G25" s="70"/>
      <c r="H25" s="70"/>
      <c r="I25" s="70"/>
    </row>
    <row r="26" spans="1:10" ht="28.8" x14ac:dyDescent="0.3">
      <c r="B26" s="135"/>
      <c r="C26" s="135"/>
      <c r="D26" s="31" t="s">
        <v>112</v>
      </c>
      <c r="E26" s="70" t="s">
        <v>113</v>
      </c>
      <c r="F26" s="70" t="s">
        <v>114</v>
      </c>
      <c r="G26" s="70">
        <v>33594202</v>
      </c>
      <c r="H26" s="69" t="s">
        <v>115</v>
      </c>
      <c r="I26" s="70" t="s">
        <v>116</v>
      </c>
    </row>
    <row r="27" spans="1:10" x14ac:dyDescent="0.3">
      <c r="B27" s="135"/>
      <c r="C27" s="135"/>
      <c r="D27" s="31" t="s">
        <v>85</v>
      </c>
      <c r="E27" s="70" t="s">
        <v>117</v>
      </c>
      <c r="F27" s="70" t="s">
        <v>118</v>
      </c>
      <c r="G27" s="70">
        <v>1112244</v>
      </c>
      <c r="H27" s="70" t="s">
        <v>119</v>
      </c>
      <c r="I27" s="70" t="s">
        <v>120</v>
      </c>
    </row>
    <row r="28" spans="1:10" x14ac:dyDescent="0.3">
      <c r="B28" s="135" t="s">
        <v>121</v>
      </c>
      <c r="C28" s="135"/>
      <c r="D28" s="135"/>
      <c r="E28" s="70" t="s">
        <v>102</v>
      </c>
      <c r="F28" s="70" t="s">
        <v>122</v>
      </c>
      <c r="G28" s="70" t="s">
        <v>104</v>
      </c>
      <c r="H28" s="70"/>
      <c r="I28" s="70"/>
    </row>
    <row r="29" spans="1:10" x14ac:dyDescent="0.3">
      <c r="B29" s="135" t="s">
        <v>123</v>
      </c>
      <c r="C29" s="135"/>
      <c r="D29" s="135"/>
      <c r="E29" s="70" t="s">
        <v>124</v>
      </c>
      <c r="F29" s="70" t="s">
        <v>125</v>
      </c>
      <c r="G29" s="71" t="s">
        <v>74</v>
      </c>
      <c r="H29" s="70"/>
      <c r="I29" s="70"/>
    </row>
    <row r="30" spans="1:10" x14ac:dyDescent="0.3">
      <c r="E30" s="58"/>
      <c r="F30" s="58"/>
      <c r="G30" s="58"/>
      <c r="H30" s="58"/>
      <c r="I30" s="58"/>
    </row>
    <row r="33" spans="2:9" ht="15" thickBot="1" x14ac:dyDescent="0.35"/>
    <row r="34" spans="2:9" ht="16.2" thickBot="1" x14ac:dyDescent="0.35">
      <c r="B34" s="136" t="s">
        <v>70</v>
      </c>
      <c r="C34" s="137"/>
      <c r="D34" s="137"/>
      <c r="E34" s="137"/>
      <c r="F34" s="137"/>
      <c r="G34" s="137"/>
      <c r="H34" s="137"/>
      <c r="I34" s="138"/>
    </row>
    <row r="35" spans="2:9" ht="15.6" x14ac:dyDescent="0.3">
      <c r="B35" s="20"/>
      <c r="C35" s="20"/>
      <c r="D35" s="20"/>
      <c r="E35" s="20"/>
      <c r="F35" s="20"/>
      <c r="G35" s="20"/>
      <c r="H35" s="20"/>
      <c r="I35" s="20"/>
    </row>
    <row r="36" spans="2:9" x14ac:dyDescent="0.3">
      <c r="B36" s="25" t="s">
        <v>84</v>
      </c>
      <c r="E36" s="26" t="s">
        <v>49</v>
      </c>
      <c r="F36" s="26" t="s">
        <v>1</v>
      </c>
      <c r="G36" s="26" t="s">
        <v>2</v>
      </c>
      <c r="H36" s="27" t="s">
        <v>0</v>
      </c>
      <c r="I36" s="26" t="s">
        <v>85</v>
      </c>
    </row>
    <row r="37" spans="2:9" x14ac:dyDescent="0.3">
      <c r="B37" s="139" t="s">
        <v>86</v>
      </c>
      <c r="C37" s="140"/>
      <c r="D37" s="141"/>
      <c r="E37" s="70">
        <v>472</v>
      </c>
      <c r="F37" s="70"/>
      <c r="G37" s="70">
        <v>472</v>
      </c>
      <c r="H37" s="70">
        <v>659</v>
      </c>
      <c r="I37" s="67">
        <v>472</v>
      </c>
    </row>
    <row r="38" spans="2:9" x14ac:dyDescent="0.3">
      <c r="B38" s="139" t="s">
        <v>89</v>
      </c>
      <c r="C38" s="140"/>
      <c r="D38" s="141"/>
      <c r="E38" s="72">
        <v>2016</v>
      </c>
      <c r="F38" s="70"/>
      <c r="G38" s="72">
        <v>2016</v>
      </c>
      <c r="H38" s="72">
        <v>2014</v>
      </c>
      <c r="I38" s="72">
        <v>2016</v>
      </c>
    </row>
    <row r="39" spans="2:9" x14ac:dyDescent="0.3">
      <c r="B39" s="139" t="s">
        <v>90</v>
      </c>
      <c r="C39" s="140"/>
      <c r="D39" s="141"/>
      <c r="E39" s="70">
        <v>472</v>
      </c>
      <c r="F39" s="70"/>
      <c r="G39" s="70">
        <v>472</v>
      </c>
      <c r="H39" s="70">
        <v>659</v>
      </c>
      <c r="I39" s="67">
        <v>472</v>
      </c>
    </row>
    <row r="40" spans="2:9" x14ac:dyDescent="0.3">
      <c r="B40" s="139" t="s">
        <v>91</v>
      </c>
      <c r="C40" s="140"/>
      <c r="D40" s="141"/>
      <c r="E40" s="76">
        <v>42516</v>
      </c>
      <c r="F40" s="70"/>
      <c r="G40" s="76">
        <v>42516</v>
      </c>
      <c r="H40" s="76">
        <v>41956</v>
      </c>
      <c r="I40" s="76">
        <v>42516</v>
      </c>
    </row>
    <row r="41" spans="2:9" x14ac:dyDescent="0.3">
      <c r="B41" s="139" t="s">
        <v>92</v>
      </c>
      <c r="C41" s="140"/>
      <c r="D41" s="141"/>
      <c r="E41" s="76"/>
      <c r="F41" s="70"/>
      <c r="G41" s="76"/>
      <c r="H41" s="76"/>
      <c r="I41" s="67"/>
    </row>
    <row r="42" spans="2:9" x14ac:dyDescent="0.3">
      <c r="B42" s="139" t="s">
        <v>93</v>
      </c>
      <c r="C42" s="140"/>
      <c r="D42" s="141"/>
      <c r="E42" s="70" t="s">
        <v>94</v>
      </c>
      <c r="F42" s="70"/>
      <c r="G42" s="70" t="s">
        <v>94</v>
      </c>
      <c r="H42" s="70" t="s">
        <v>94</v>
      </c>
      <c r="I42" s="70" t="s">
        <v>94</v>
      </c>
    </row>
    <row r="43" spans="2:9" x14ac:dyDescent="0.3">
      <c r="B43" s="135" t="s">
        <v>95</v>
      </c>
      <c r="C43" s="135"/>
      <c r="D43" s="135"/>
      <c r="E43" s="70"/>
      <c r="F43" s="70"/>
      <c r="G43" s="70"/>
      <c r="H43" s="70"/>
      <c r="I43" s="67"/>
    </row>
    <row r="44" spans="2:9" x14ac:dyDescent="0.3">
      <c r="B44" s="29"/>
      <c r="C44" s="29"/>
      <c r="D44" s="29"/>
      <c r="E44" s="75"/>
      <c r="F44" s="75"/>
      <c r="G44" s="75"/>
      <c r="H44" s="75"/>
      <c r="I44" s="58"/>
    </row>
    <row r="45" spans="2:9" ht="15.6" x14ac:dyDescent="0.3">
      <c r="B45" s="20"/>
      <c r="C45" s="20"/>
      <c r="D45" s="20"/>
      <c r="E45" s="57"/>
      <c r="F45" s="57"/>
      <c r="G45" s="57"/>
      <c r="H45" s="57"/>
      <c r="I45" s="57"/>
    </row>
    <row r="46" spans="2:9" ht="28.8" x14ac:dyDescent="0.3">
      <c r="B46" s="142" t="s">
        <v>96</v>
      </c>
      <c r="C46" s="143"/>
      <c r="D46" s="144"/>
      <c r="E46" s="26" t="s">
        <v>97</v>
      </c>
      <c r="F46" s="26" t="s">
        <v>3</v>
      </c>
      <c r="G46" s="26" t="s">
        <v>98</v>
      </c>
      <c r="H46" s="27" t="s">
        <v>99</v>
      </c>
      <c r="I46" s="27" t="s">
        <v>100</v>
      </c>
    </row>
    <row r="47" spans="2:9" x14ac:dyDescent="0.3">
      <c r="B47" s="135" t="s">
        <v>101</v>
      </c>
      <c r="C47" s="135"/>
      <c r="D47" s="135"/>
      <c r="E47" s="70" t="s">
        <v>102</v>
      </c>
      <c r="F47" s="70" t="s">
        <v>126</v>
      </c>
      <c r="G47" s="70"/>
      <c r="H47" s="70"/>
      <c r="I47" s="70"/>
    </row>
    <row r="48" spans="2:9" x14ac:dyDescent="0.3">
      <c r="B48" s="135" t="s">
        <v>105</v>
      </c>
      <c r="C48" s="135"/>
      <c r="D48" s="135"/>
      <c r="E48" s="70" t="s">
        <v>127</v>
      </c>
      <c r="F48" s="70" t="s">
        <v>128</v>
      </c>
      <c r="G48" s="73">
        <v>1.9997840705591901E+17</v>
      </c>
      <c r="H48" s="70"/>
      <c r="I48" s="70"/>
    </row>
    <row r="49" spans="2:9" x14ac:dyDescent="0.3">
      <c r="B49" s="135" t="s">
        <v>107</v>
      </c>
      <c r="C49" s="135"/>
      <c r="D49" s="31" t="s">
        <v>0</v>
      </c>
      <c r="E49" s="70" t="s">
        <v>129</v>
      </c>
      <c r="F49" s="70" t="s">
        <v>130</v>
      </c>
      <c r="G49" s="70">
        <v>13178516</v>
      </c>
      <c r="H49" s="70" t="s">
        <v>131</v>
      </c>
      <c r="I49" s="70" t="s">
        <v>132</v>
      </c>
    </row>
    <row r="50" spans="2:9" x14ac:dyDescent="0.3">
      <c r="B50" s="135"/>
      <c r="C50" s="135"/>
      <c r="D50" s="31" t="s">
        <v>1</v>
      </c>
      <c r="E50" s="70"/>
      <c r="F50" s="70"/>
      <c r="G50" s="70"/>
      <c r="H50" s="70"/>
      <c r="I50" s="70"/>
    </row>
    <row r="51" spans="2:9" ht="28.8" x14ac:dyDescent="0.3">
      <c r="B51" s="135"/>
      <c r="C51" s="135"/>
      <c r="D51" s="31" t="s">
        <v>112</v>
      </c>
      <c r="E51" s="70" t="s">
        <v>113</v>
      </c>
      <c r="F51" s="70" t="s">
        <v>114</v>
      </c>
      <c r="G51" s="70" t="s">
        <v>133</v>
      </c>
      <c r="H51" s="69" t="s">
        <v>115</v>
      </c>
      <c r="I51" s="70" t="s">
        <v>116</v>
      </c>
    </row>
    <row r="52" spans="2:9" ht="28.8" x14ac:dyDescent="0.3">
      <c r="B52" s="135"/>
      <c r="C52" s="135"/>
      <c r="D52" s="31" t="s">
        <v>85</v>
      </c>
      <c r="E52" s="70" t="s">
        <v>129</v>
      </c>
      <c r="F52" s="70" t="s">
        <v>134</v>
      </c>
      <c r="G52" s="70">
        <v>12488532</v>
      </c>
      <c r="H52" s="70" t="s">
        <v>135</v>
      </c>
      <c r="I52" s="70" t="s">
        <v>136</v>
      </c>
    </row>
    <row r="53" spans="2:9" x14ac:dyDescent="0.3">
      <c r="B53" s="135" t="s">
        <v>121</v>
      </c>
      <c r="C53" s="135"/>
      <c r="D53" s="135"/>
      <c r="E53" s="70" t="s">
        <v>102</v>
      </c>
      <c r="F53" s="70" t="s">
        <v>122</v>
      </c>
      <c r="G53" s="70" t="s">
        <v>137</v>
      </c>
      <c r="H53" s="70"/>
      <c r="I53" s="70"/>
    </row>
    <row r="54" spans="2:9" x14ac:dyDescent="0.3">
      <c r="B54" s="135" t="s">
        <v>123</v>
      </c>
      <c r="C54" s="135"/>
      <c r="D54" s="135"/>
      <c r="E54" s="70" t="s">
        <v>124</v>
      </c>
      <c r="F54" s="70" t="s">
        <v>125</v>
      </c>
      <c r="G54" s="71" t="s">
        <v>74</v>
      </c>
      <c r="H54" s="70"/>
      <c r="I54" s="70"/>
    </row>
  </sheetData>
  <mergeCells count="29">
    <mergeCell ref="B47:D47"/>
    <mergeCell ref="B48:D48"/>
    <mergeCell ref="B49:C52"/>
    <mergeCell ref="B53:D53"/>
    <mergeCell ref="B54:D54"/>
    <mergeCell ref="B46:D46"/>
    <mergeCell ref="B24:C27"/>
    <mergeCell ref="B28:D28"/>
    <mergeCell ref="B29:D29"/>
    <mergeCell ref="B34:I34"/>
    <mergeCell ref="B37:D37"/>
    <mergeCell ref="B38:D38"/>
    <mergeCell ref="B39:D39"/>
    <mergeCell ref="B40:D40"/>
    <mergeCell ref="B41:D41"/>
    <mergeCell ref="B42:D42"/>
    <mergeCell ref="B43:D43"/>
    <mergeCell ref="B23:D23"/>
    <mergeCell ref="B7:I7"/>
    <mergeCell ref="B9:I9"/>
    <mergeCell ref="B12:D12"/>
    <mergeCell ref="B13:D13"/>
    <mergeCell ref="B14:D14"/>
    <mergeCell ref="B15:D15"/>
    <mergeCell ref="B16:D16"/>
    <mergeCell ref="B17:D17"/>
    <mergeCell ref="B18:D18"/>
    <mergeCell ref="B21:D21"/>
    <mergeCell ref="B22:D22"/>
  </mergeCells>
  <pageMargins left="0" right="0" top="0.74803149606299213" bottom="0.74803149606299213" header="0.31496062992125984" footer="0.31496062992125984"/>
  <pageSetup scale="65" orientation="portrait" verticalDpi="0"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6:I18"/>
  <sheetViews>
    <sheetView showGridLines="0" view="pageLayout" zoomScale="80" zoomScaleNormal="85" zoomScalePageLayoutView="80" workbookViewId="0">
      <selection activeCell="E11" sqref="E11:I16"/>
    </sheetView>
  </sheetViews>
  <sheetFormatPr baseColWidth="10" defaultRowHeight="14.4" x14ac:dyDescent="0.3"/>
  <cols>
    <col min="1" max="1" width="3.44140625" customWidth="1"/>
    <col min="4" max="4" width="45.109375" customWidth="1"/>
    <col min="5" max="5" width="16.88671875" customWidth="1"/>
    <col min="6" max="6" width="15.5546875" customWidth="1"/>
    <col min="7" max="7" width="17.6640625" customWidth="1"/>
    <col min="8" max="8" width="15.88671875" customWidth="1"/>
    <col min="9" max="9" width="15.6640625" bestFit="1" customWidth="1"/>
  </cols>
  <sheetData>
    <row r="6" spans="2:9" ht="15.6" x14ac:dyDescent="0.3">
      <c r="B6" s="98" t="s">
        <v>138</v>
      </c>
      <c r="C6" s="98"/>
      <c r="D6" s="98"/>
      <c r="E6" s="98"/>
      <c r="F6" s="33"/>
      <c r="G6" s="33"/>
      <c r="H6" s="33"/>
      <c r="I6" s="33"/>
    </row>
    <row r="7" spans="2:9" ht="16.2" thickBot="1" x14ac:dyDescent="0.35">
      <c r="B7" s="20"/>
      <c r="C7" s="20"/>
      <c r="D7" s="20"/>
      <c r="E7" s="20"/>
      <c r="F7" s="33"/>
      <c r="G7" s="33"/>
      <c r="H7" s="33"/>
      <c r="I7" s="33"/>
    </row>
    <row r="8" spans="2:9" ht="16.2" thickBot="1" x14ac:dyDescent="0.35">
      <c r="B8" s="136" t="s">
        <v>73</v>
      </c>
      <c r="C8" s="137"/>
      <c r="D8" s="137"/>
      <c r="E8" s="137"/>
      <c r="F8" s="137"/>
      <c r="G8" s="137"/>
      <c r="H8" s="137"/>
      <c r="I8" s="138"/>
    </row>
    <row r="9" spans="2:9" ht="15.6" x14ac:dyDescent="0.3">
      <c r="C9" s="33"/>
      <c r="D9" s="33"/>
      <c r="E9" s="33"/>
      <c r="F9" s="33"/>
      <c r="G9" s="33"/>
    </row>
    <row r="10" spans="2:9" x14ac:dyDescent="0.3">
      <c r="B10" s="34" t="s">
        <v>139</v>
      </c>
      <c r="C10" s="35"/>
      <c r="D10" s="35"/>
      <c r="E10" s="26" t="s">
        <v>49</v>
      </c>
      <c r="F10" s="26" t="s">
        <v>1</v>
      </c>
      <c r="G10" s="26" t="s">
        <v>2</v>
      </c>
      <c r="H10" s="27" t="s">
        <v>0</v>
      </c>
      <c r="I10" s="27" t="s">
        <v>140</v>
      </c>
    </row>
    <row r="11" spans="2:9" x14ac:dyDescent="0.3">
      <c r="B11" s="139" t="s">
        <v>141</v>
      </c>
      <c r="C11" s="140"/>
      <c r="D11" s="141"/>
      <c r="E11" s="67" t="s">
        <v>142</v>
      </c>
      <c r="F11" s="67" t="s">
        <v>142</v>
      </c>
      <c r="G11" s="67" t="s">
        <v>142</v>
      </c>
      <c r="H11" s="67" t="s">
        <v>142</v>
      </c>
      <c r="I11" s="77" t="s">
        <v>143</v>
      </c>
    </row>
    <row r="12" spans="2:9" x14ac:dyDescent="0.3">
      <c r="B12" s="139" t="s">
        <v>144</v>
      </c>
      <c r="C12" s="140"/>
      <c r="D12" s="141"/>
      <c r="E12" s="78">
        <v>331</v>
      </c>
      <c r="F12" s="67">
        <v>331</v>
      </c>
      <c r="G12" s="67">
        <v>331</v>
      </c>
      <c r="H12" s="67">
        <v>331</v>
      </c>
      <c r="I12" s="67">
        <v>331</v>
      </c>
    </row>
    <row r="13" spans="2:9" x14ac:dyDescent="0.3">
      <c r="B13" s="139" t="s">
        <v>145</v>
      </c>
      <c r="C13" s="140"/>
      <c r="D13" s="141"/>
      <c r="E13" s="79">
        <v>42114</v>
      </c>
      <c r="F13" s="79">
        <v>42114</v>
      </c>
      <c r="G13" s="79">
        <v>42114</v>
      </c>
      <c r="H13" s="79">
        <v>42114</v>
      </c>
      <c r="I13" s="79">
        <v>42114</v>
      </c>
    </row>
    <row r="14" spans="2:9" x14ac:dyDescent="0.3">
      <c r="B14" s="139" t="s">
        <v>93</v>
      </c>
      <c r="C14" s="140"/>
      <c r="D14" s="141"/>
      <c r="E14" s="67" t="s">
        <v>94</v>
      </c>
      <c r="F14" s="67" t="s">
        <v>94</v>
      </c>
      <c r="G14" s="67" t="s">
        <v>94</v>
      </c>
      <c r="H14" s="67" t="s">
        <v>94</v>
      </c>
      <c r="I14" s="67" t="s">
        <v>94</v>
      </c>
    </row>
    <row r="15" spans="2:9" ht="43.2" x14ac:dyDescent="0.3">
      <c r="B15" s="139" t="s">
        <v>146</v>
      </c>
      <c r="C15" s="140"/>
      <c r="D15" s="141"/>
      <c r="E15" s="67" t="s">
        <v>147</v>
      </c>
      <c r="F15" s="67" t="s">
        <v>147</v>
      </c>
      <c r="G15" s="67" t="s">
        <v>147</v>
      </c>
      <c r="H15" s="67" t="s">
        <v>147</v>
      </c>
      <c r="I15" s="67" t="s">
        <v>147</v>
      </c>
    </row>
    <row r="16" spans="2:9" x14ac:dyDescent="0.3">
      <c r="B16" s="135" t="s">
        <v>95</v>
      </c>
      <c r="C16" s="135"/>
      <c r="D16" s="135"/>
      <c r="E16" s="67"/>
      <c r="F16" s="67"/>
      <c r="G16" s="67"/>
      <c r="H16" s="67"/>
      <c r="I16" s="77"/>
    </row>
    <row r="17" spans="2:2" x14ac:dyDescent="0.3">
      <c r="B17" s="29" t="s">
        <v>148</v>
      </c>
    </row>
    <row r="18" spans="2:2" x14ac:dyDescent="0.3">
      <c r="B18" s="36"/>
    </row>
  </sheetData>
  <mergeCells count="8">
    <mergeCell ref="B15:D15"/>
    <mergeCell ref="B16:D16"/>
    <mergeCell ref="B6:E6"/>
    <mergeCell ref="B8:I8"/>
    <mergeCell ref="B11:D11"/>
    <mergeCell ref="B12:D12"/>
    <mergeCell ref="B13:D13"/>
    <mergeCell ref="B14:D14"/>
  </mergeCells>
  <dataValidations count="1">
    <dataValidation type="list" allowBlank="1" showInputMessage="1" showErrorMessage="1" sqref="E11:H11">
      <formula1>"LME, Apéndice E"</formula1>
    </dataValidation>
  </dataValidations>
  <hyperlinks>
    <hyperlink ref="E12" r:id="rId1" display="RES. 678"/>
  </hyperlinks>
  <pageMargins left="0" right="0" top="0.74803149606299213" bottom="0.74803149606299213" header="0.31496062992125984" footer="0.31496062992125984"/>
  <pageSetup scale="65" orientation="portrait" verticalDpi="0" r:id="rId2"/>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7:I37"/>
  <sheetViews>
    <sheetView showGridLines="0" view="pageLayout" zoomScale="80" zoomScaleNormal="100" zoomScalePageLayoutView="80" workbookViewId="0">
      <selection activeCell="E42" sqref="E42"/>
    </sheetView>
  </sheetViews>
  <sheetFormatPr baseColWidth="10" defaultRowHeight="14.4" x14ac:dyDescent="0.3"/>
  <cols>
    <col min="1" max="1" width="3.44140625" customWidth="1"/>
    <col min="4" max="4" width="36.6640625" customWidth="1"/>
    <col min="5" max="5" width="22.6640625" customWidth="1"/>
  </cols>
  <sheetData>
    <row r="7" spans="1:9" ht="15.6" x14ac:dyDescent="0.3">
      <c r="B7" s="98" t="s">
        <v>149</v>
      </c>
      <c r="C7" s="98"/>
      <c r="D7" s="98"/>
      <c r="E7" s="98"/>
      <c r="F7" s="33"/>
      <c r="G7" s="33"/>
      <c r="H7" s="33"/>
      <c r="I7" s="33"/>
    </row>
    <row r="8" spans="1:9" ht="15.6" x14ac:dyDescent="0.3">
      <c r="B8" s="20"/>
      <c r="C8" s="20"/>
      <c r="D8" s="20"/>
      <c r="E8" s="20"/>
      <c r="F8" s="33"/>
      <c r="G8" s="33"/>
      <c r="H8" s="33"/>
      <c r="I8" s="33"/>
    </row>
    <row r="9" spans="1:9" ht="15.6" x14ac:dyDescent="0.3">
      <c r="B9" s="148" t="str">
        <f>[2]CUANTIFICACIÓN!B7</f>
        <v>Nehuenco I</v>
      </c>
      <c r="C9" s="98"/>
      <c r="D9" s="98"/>
      <c r="E9" s="98"/>
      <c r="F9" s="33"/>
      <c r="G9" s="33"/>
      <c r="H9" s="33"/>
      <c r="I9" s="33"/>
    </row>
    <row r="10" spans="1:9" ht="15.6" x14ac:dyDescent="0.3">
      <c r="A10" s="37"/>
      <c r="B10" s="37"/>
      <c r="C10" s="33"/>
      <c r="D10" s="33"/>
      <c r="E10" s="33"/>
      <c r="F10" s="33"/>
      <c r="G10" s="33"/>
    </row>
    <row r="11" spans="1:9" x14ac:dyDescent="0.3">
      <c r="A11" s="37"/>
      <c r="B11" s="149" t="s">
        <v>150</v>
      </c>
      <c r="C11" s="150"/>
      <c r="D11" s="150"/>
      <c r="E11" s="151"/>
    </row>
    <row r="12" spans="1:9" x14ac:dyDescent="0.3">
      <c r="A12" s="37"/>
      <c r="B12" s="145" t="s">
        <v>101</v>
      </c>
      <c r="C12" s="146"/>
      <c r="D12" s="147"/>
      <c r="E12" s="38" t="s">
        <v>102</v>
      </c>
    </row>
    <row r="13" spans="1:9" x14ac:dyDescent="0.3">
      <c r="A13" s="37"/>
      <c r="B13" s="145" t="s">
        <v>105</v>
      </c>
      <c r="C13" s="146"/>
      <c r="D13" s="147"/>
      <c r="E13" s="38" t="s">
        <v>102</v>
      </c>
    </row>
    <row r="14" spans="1:9" x14ac:dyDescent="0.3">
      <c r="A14" s="37"/>
      <c r="B14" s="145" t="s">
        <v>151</v>
      </c>
      <c r="C14" s="146"/>
      <c r="D14" s="147"/>
      <c r="E14" s="38" t="s">
        <v>152</v>
      </c>
    </row>
    <row r="15" spans="1:9" x14ac:dyDescent="0.3">
      <c r="A15" s="37"/>
      <c r="B15" s="145" t="s">
        <v>153</v>
      </c>
      <c r="C15" s="146"/>
      <c r="D15" s="147"/>
      <c r="E15" s="38" t="s">
        <v>154</v>
      </c>
    </row>
    <row r="16" spans="1:9" x14ac:dyDescent="0.3">
      <c r="A16" s="37"/>
      <c r="B16" s="145" t="s">
        <v>123</v>
      </c>
      <c r="C16" s="146"/>
      <c r="D16" s="147"/>
      <c r="E16" s="38" t="s">
        <v>124</v>
      </c>
    </row>
    <row r="17" spans="1:5" x14ac:dyDescent="0.3">
      <c r="A17" s="37"/>
      <c r="B17" s="149" t="s">
        <v>155</v>
      </c>
      <c r="C17" s="150"/>
      <c r="D17" s="150"/>
      <c r="E17" s="151"/>
    </row>
    <row r="18" spans="1:5" x14ac:dyDescent="0.3">
      <c r="A18" s="37"/>
      <c r="B18" s="152" t="s">
        <v>156</v>
      </c>
      <c r="C18" s="152"/>
      <c r="D18" s="152"/>
      <c r="E18" s="38" t="s">
        <v>157</v>
      </c>
    </row>
    <row r="19" spans="1:5" x14ac:dyDescent="0.3">
      <c r="A19" s="37"/>
      <c r="B19" s="152" t="s">
        <v>158</v>
      </c>
      <c r="C19" s="152"/>
      <c r="D19" s="152"/>
      <c r="E19" s="38" t="s">
        <v>159</v>
      </c>
    </row>
    <row r="20" spans="1:5" x14ac:dyDescent="0.3">
      <c r="A20" s="37"/>
      <c r="B20" s="152" t="s">
        <v>160</v>
      </c>
      <c r="C20" s="152"/>
      <c r="D20" s="152"/>
      <c r="E20" s="38" t="s">
        <v>161</v>
      </c>
    </row>
    <row r="21" spans="1:5" x14ac:dyDescent="0.3">
      <c r="A21" s="37"/>
      <c r="B21" s="152" t="s">
        <v>162</v>
      </c>
      <c r="C21" s="152"/>
      <c r="D21" s="152"/>
      <c r="E21" s="38" t="s">
        <v>161</v>
      </c>
    </row>
    <row r="22" spans="1:5" x14ac:dyDescent="0.3">
      <c r="A22" s="37"/>
      <c r="B22" s="37"/>
      <c r="C22" s="37"/>
      <c r="D22" s="37"/>
      <c r="E22" s="37"/>
    </row>
    <row r="25" spans="1:5" ht="15.6" x14ac:dyDescent="0.3">
      <c r="B25" s="148" t="s">
        <v>70</v>
      </c>
      <c r="C25" s="98"/>
      <c r="D25" s="98"/>
      <c r="E25" s="98"/>
    </row>
    <row r="26" spans="1:5" ht="15.6" x14ac:dyDescent="0.3">
      <c r="B26" s="37"/>
      <c r="C26" s="33"/>
      <c r="D26" s="33"/>
      <c r="E26" s="33"/>
    </row>
    <row r="27" spans="1:5" x14ac:dyDescent="0.3">
      <c r="B27" s="149" t="s">
        <v>150</v>
      </c>
      <c r="C27" s="150"/>
      <c r="D27" s="150"/>
      <c r="E27" s="151"/>
    </row>
    <row r="28" spans="1:5" x14ac:dyDescent="0.3">
      <c r="B28" s="145" t="s">
        <v>101</v>
      </c>
      <c r="C28" s="146"/>
      <c r="D28" s="147"/>
      <c r="E28" s="38" t="s">
        <v>102</v>
      </c>
    </row>
    <row r="29" spans="1:5" x14ac:dyDescent="0.3">
      <c r="B29" s="145" t="s">
        <v>105</v>
      </c>
      <c r="C29" s="146"/>
      <c r="D29" s="147"/>
      <c r="E29" s="38" t="s">
        <v>127</v>
      </c>
    </row>
    <row r="30" spans="1:5" x14ac:dyDescent="0.3">
      <c r="B30" s="145" t="s">
        <v>151</v>
      </c>
      <c r="C30" s="146"/>
      <c r="D30" s="147"/>
      <c r="E30" s="38" t="s">
        <v>152</v>
      </c>
    </row>
    <row r="31" spans="1:5" x14ac:dyDescent="0.3">
      <c r="B31" s="145" t="s">
        <v>153</v>
      </c>
      <c r="C31" s="146"/>
      <c r="D31" s="147"/>
      <c r="E31" s="38" t="s">
        <v>154</v>
      </c>
    </row>
    <row r="32" spans="1:5" x14ac:dyDescent="0.3">
      <c r="B32" s="145" t="s">
        <v>123</v>
      </c>
      <c r="C32" s="146"/>
      <c r="D32" s="147"/>
      <c r="E32" s="38" t="s">
        <v>124</v>
      </c>
    </row>
    <row r="33" spans="2:5" x14ac:dyDescent="0.3">
      <c r="B33" s="149" t="s">
        <v>155</v>
      </c>
      <c r="C33" s="150"/>
      <c r="D33" s="150"/>
      <c r="E33" s="151"/>
    </row>
    <row r="34" spans="2:5" x14ac:dyDescent="0.3">
      <c r="B34" s="152" t="s">
        <v>156</v>
      </c>
      <c r="C34" s="152"/>
      <c r="D34" s="152"/>
      <c r="E34" s="38" t="s">
        <v>157</v>
      </c>
    </row>
    <row r="35" spans="2:5" x14ac:dyDescent="0.3">
      <c r="B35" s="152" t="s">
        <v>158</v>
      </c>
      <c r="C35" s="152"/>
      <c r="D35" s="152"/>
      <c r="E35" s="38" t="s">
        <v>159</v>
      </c>
    </row>
    <row r="36" spans="2:5" x14ac:dyDescent="0.3">
      <c r="B36" s="152" t="s">
        <v>160</v>
      </c>
      <c r="C36" s="152"/>
      <c r="D36" s="152"/>
      <c r="E36" s="38" t="s">
        <v>161</v>
      </c>
    </row>
    <row r="37" spans="2:5" x14ac:dyDescent="0.3">
      <c r="B37" s="152" t="s">
        <v>162</v>
      </c>
      <c r="C37" s="152"/>
      <c r="D37" s="152"/>
      <c r="E37" s="38" t="s">
        <v>161</v>
      </c>
    </row>
  </sheetData>
  <mergeCells count="25">
    <mergeCell ref="B37:D37"/>
    <mergeCell ref="B31:D31"/>
    <mergeCell ref="B32:D32"/>
    <mergeCell ref="B33:E33"/>
    <mergeCell ref="B34:D34"/>
    <mergeCell ref="B35:D35"/>
    <mergeCell ref="B36:D36"/>
    <mergeCell ref="B30:D30"/>
    <mergeCell ref="B15:D15"/>
    <mergeCell ref="B16:D16"/>
    <mergeCell ref="B17:E17"/>
    <mergeCell ref="B18:D18"/>
    <mergeCell ref="B19:D19"/>
    <mergeCell ref="B20:D20"/>
    <mergeCell ref="B21:D21"/>
    <mergeCell ref="B25:E25"/>
    <mergeCell ref="B27:E27"/>
    <mergeCell ref="B28:D28"/>
    <mergeCell ref="B29:D29"/>
    <mergeCell ref="B14:D14"/>
    <mergeCell ref="B7:E7"/>
    <mergeCell ref="B9:E9"/>
    <mergeCell ref="B11:E11"/>
    <mergeCell ref="B12:D12"/>
    <mergeCell ref="B13:D13"/>
  </mergeCells>
  <pageMargins left="0" right="0" top="0.74803149606299213" bottom="0.74803149606299213" header="0.31496062992125984" footer="0.31496062992125984"/>
  <pageSetup orientation="portrait" verticalDpi="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8:I66"/>
  <sheetViews>
    <sheetView showGridLines="0" view="pageLayout" topLeftCell="A25" zoomScale="70" zoomScaleNormal="70" zoomScalePageLayoutView="70" workbookViewId="0">
      <selection activeCell="D64" sqref="D64"/>
    </sheetView>
  </sheetViews>
  <sheetFormatPr baseColWidth="10" defaultColWidth="11.5546875" defaultRowHeight="13.8" x14ac:dyDescent="0.25"/>
  <cols>
    <col min="1" max="1" width="3.44140625" style="37" customWidth="1"/>
    <col min="2" max="3" width="11.5546875" style="37"/>
    <col min="4" max="4" width="44.6640625" style="37" customWidth="1"/>
    <col min="5" max="5" width="19.5546875" style="37" customWidth="1"/>
    <col min="6" max="6" width="11.5546875" style="37"/>
    <col min="7" max="7" width="23.109375" style="37" customWidth="1"/>
    <col min="8" max="16384" width="11.5546875" style="37"/>
  </cols>
  <sheetData>
    <row r="8" spans="2:9" ht="15.6" x14ac:dyDescent="0.25">
      <c r="B8" s="98" t="s">
        <v>163</v>
      </c>
      <c r="C8" s="98"/>
      <c r="D8" s="98"/>
      <c r="E8" s="98"/>
    </row>
    <row r="9" spans="2:9" ht="16.2" thickBot="1" x14ac:dyDescent="0.3">
      <c r="B9" s="20"/>
      <c r="C9" s="20"/>
      <c r="D9" s="20"/>
      <c r="E9" s="20"/>
    </row>
    <row r="10" spans="2:9" ht="16.2" thickBot="1" x14ac:dyDescent="0.3">
      <c r="B10" s="136" t="str">
        <f>[2]CUANTIFICACIÓN!B7</f>
        <v>Nehuenco I</v>
      </c>
      <c r="C10" s="153"/>
      <c r="D10" s="153"/>
      <c r="E10" s="153"/>
      <c r="F10" s="153"/>
      <c r="G10" s="153"/>
      <c r="H10" s="153"/>
      <c r="I10" s="154"/>
    </row>
    <row r="11" spans="2:9" x14ac:dyDescent="0.25">
      <c r="B11" s="39"/>
    </row>
    <row r="12" spans="2:9" x14ac:dyDescent="0.25">
      <c r="B12" s="149" t="s">
        <v>164</v>
      </c>
      <c r="C12" s="150"/>
      <c r="D12" s="150"/>
      <c r="E12" s="151"/>
    </row>
    <row r="13" spans="2:9" x14ac:dyDescent="0.25">
      <c r="B13" s="152" t="s">
        <v>165</v>
      </c>
      <c r="C13" s="152"/>
      <c r="D13" s="152"/>
      <c r="E13" s="38">
        <v>664.1</v>
      </c>
    </row>
    <row r="14" spans="2:9" x14ac:dyDescent="0.25">
      <c r="B14" s="145" t="s">
        <v>166</v>
      </c>
      <c r="C14" s="146"/>
      <c r="D14" s="147"/>
      <c r="E14" s="38"/>
    </row>
    <row r="15" spans="2:9" x14ac:dyDescent="0.25">
      <c r="B15" s="149" t="s">
        <v>167</v>
      </c>
      <c r="C15" s="150"/>
      <c r="D15" s="150"/>
      <c r="E15" s="151"/>
    </row>
    <row r="16" spans="2:9" x14ac:dyDescent="0.25">
      <c r="B16" s="152" t="s">
        <v>168</v>
      </c>
      <c r="C16" s="152"/>
      <c r="D16" s="152"/>
      <c r="E16" s="38" t="s">
        <v>169</v>
      </c>
    </row>
    <row r="17" spans="2:9" x14ac:dyDescent="0.25">
      <c r="B17" s="152" t="s">
        <v>170</v>
      </c>
      <c r="C17" s="152"/>
      <c r="D17" s="152"/>
      <c r="E17" s="38" t="s">
        <v>159</v>
      </c>
    </row>
    <row r="19" spans="2:9" ht="14.4" x14ac:dyDescent="0.3">
      <c r="B19" s="25" t="s">
        <v>84</v>
      </c>
      <c r="C19"/>
      <c r="D19"/>
      <c r="E19" s="26" t="s">
        <v>49</v>
      </c>
      <c r="F19" s="26" t="s">
        <v>1</v>
      </c>
      <c r="G19" s="27" t="s">
        <v>0</v>
      </c>
      <c r="H19" s="40"/>
    </row>
    <row r="20" spans="2:9" ht="14.4" x14ac:dyDescent="0.3">
      <c r="B20" s="139" t="s">
        <v>86</v>
      </c>
      <c r="C20" s="140"/>
      <c r="D20" s="141"/>
      <c r="E20" s="28"/>
      <c r="F20" s="28"/>
      <c r="G20" s="30">
        <v>633</v>
      </c>
      <c r="H20" s="41"/>
    </row>
    <row r="21" spans="2:9" ht="14.4" x14ac:dyDescent="0.3">
      <c r="B21" s="139" t="s">
        <v>89</v>
      </c>
      <c r="C21" s="140"/>
      <c r="D21" s="141"/>
      <c r="E21" s="28"/>
      <c r="F21" s="28"/>
      <c r="G21" s="74">
        <v>41940</v>
      </c>
      <c r="H21" s="41"/>
    </row>
    <row r="22" spans="2:9" ht="14.4" x14ac:dyDescent="0.3">
      <c r="B22" s="139" t="s">
        <v>90</v>
      </c>
      <c r="C22" s="140"/>
      <c r="D22" s="141"/>
      <c r="E22" s="28"/>
      <c r="F22" s="28"/>
      <c r="G22" s="30"/>
      <c r="H22" s="41"/>
    </row>
    <row r="23" spans="2:9" ht="14.4" x14ac:dyDescent="0.3">
      <c r="B23" s="139" t="s">
        <v>91</v>
      </c>
      <c r="C23" s="140"/>
      <c r="D23" s="141"/>
      <c r="E23" s="28"/>
      <c r="F23" s="28"/>
      <c r="G23" s="30"/>
      <c r="H23" s="41"/>
    </row>
    <row r="24" spans="2:9" ht="14.4" x14ac:dyDescent="0.3">
      <c r="B24" s="139" t="s">
        <v>92</v>
      </c>
      <c r="C24" s="140"/>
      <c r="D24" s="141"/>
      <c r="E24" s="28"/>
      <c r="F24" s="28"/>
      <c r="G24" s="74">
        <v>42608</v>
      </c>
      <c r="H24" s="41"/>
    </row>
    <row r="25" spans="2:9" ht="14.4" x14ac:dyDescent="0.3">
      <c r="B25" s="139" t="s">
        <v>93</v>
      </c>
      <c r="C25" s="140"/>
      <c r="D25" s="141"/>
      <c r="E25" s="28"/>
      <c r="F25" s="28"/>
      <c r="G25" s="30" t="s">
        <v>94</v>
      </c>
      <c r="H25" s="41"/>
    </row>
    <row r="26" spans="2:9" ht="14.4" x14ac:dyDescent="0.3">
      <c r="B26" s="135" t="s">
        <v>95</v>
      </c>
      <c r="C26" s="135"/>
      <c r="D26" s="135"/>
      <c r="E26" s="28"/>
      <c r="F26" s="28"/>
      <c r="G26" s="28"/>
      <c r="H26" s="41"/>
    </row>
    <row r="27" spans="2:9" ht="14.4" x14ac:dyDescent="0.3">
      <c r="B27" s="42"/>
      <c r="C27" s="42"/>
      <c r="D27" s="42"/>
      <c r="E27" s="29"/>
      <c r="F27" s="29"/>
      <c r="G27" s="29"/>
      <c r="H27" s="43"/>
      <c r="I27" s="44"/>
    </row>
    <row r="29" spans="2:9" ht="43.2" x14ac:dyDescent="0.25">
      <c r="B29" s="142" t="s">
        <v>96</v>
      </c>
      <c r="C29" s="143"/>
      <c r="D29" s="144"/>
      <c r="E29" s="26" t="s">
        <v>97</v>
      </c>
      <c r="F29" s="26" t="s">
        <v>3</v>
      </c>
      <c r="G29" s="26" t="s">
        <v>98</v>
      </c>
      <c r="H29" s="27" t="s">
        <v>99</v>
      </c>
      <c r="I29" s="27" t="s">
        <v>100</v>
      </c>
    </row>
    <row r="30" spans="2:9" ht="14.4" x14ac:dyDescent="0.25">
      <c r="B30" s="135" t="s">
        <v>101</v>
      </c>
      <c r="C30" s="135"/>
      <c r="D30" s="135"/>
      <c r="E30" s="70" t="s">
        <v>102</v>
      </c>
      <c r="F30" s="70" t="s">
        <v>103</v>
      </c>
      <c r="G30" s="70" t="s">
        <v>104</v>
      </c>
      <c r="H30" s="70"/>
      <c r="I30" s="70"/>
    </row>
    <row r="31" spans="2:9" ht="14.4" x14ac:dyDescent="0.25">
      <c r="B31" s="135" t="s">
        <v>105</v>
      </c>
      <c r="C31" s="135"/>
      <c r="D31" s="135"/>
      <c r="E31" s="70" t="s">
        <v>102</v>
      </c>
      <c r="F31" s="70" t="s">
        <v>106</v>
      </c>
      <c r="G31" s="70">
        <v>110400421</v>
      </c>
      <c r="H31" s="70"/>
      <c r="I31" s="70"/>
    </row>
    <row r="32" spans="2:9" ht="28.8" x14ac:dyDescent="0.25">
      <c r="B32" s="135" t="s">
        <v>107</v>
      </c>
      <c r="C32" s="135"/>
      <c r="D32" s="31" t="s">
        <v>0</v>
      </c>
      <c r="E32" s="70" t="s">
        <v>108</v>
      </c>
      <c r="F32" s="70" t="s">
        <v>109</v>
      </c>
      <c r="G32" s="70">
        <v>13228370</v>
      </c>
      <c r="H32" s="70" t="s">
        <v>110</v>
      </c>
      <c r="I32" s="70" t="s">
        <v>111</v>
      </c>
    </row>
    <row r="33" spans="2:9" ht="14.4" x14ac:dyDescent="0.25">
      <c r="B33" s="135"/>
      <c r="C33" s="135"/>
      <c r="D33" s="31" t="s">
        <v>1</v>
      </c>
      <c r="E33" s="70"/>
      <c r="F33" s="70"/>
      <c r="G33" s="70"/>
      <c r="H33" s="70"/>
      <c r="I33" s="70"/>
    </row>
    <row r="34" spans="2:9" ht="14.4" x14ac:dyDescent="0.25">
      <c r="B34" s="135"/>
      <c r="C34" s="135"/>
      <c r="D34" s="31" t="s">
        <v>112</v>
      </c>
      <c r="E34" s="70"/>
      <c r="F34" s="70"/>
      <c r="G34" s="70"/>
      <c r="H34" s="70"/>
      <c r="I34" s="70"/>
    </row>
    <row r="35" spans="2:9" ht="14.4" x14ac:dyDescent="0.25">
      <c r="B35" s="135" t="s">
        <v>121</v>
      </c>
      <c r="C35" s="135"/>
      <c r="D35" s="135"/>
      <c r="E35" s="70" t="s">
        <v>102</v>
      </c>
      <c r="F35" s="70" t="s">
        <v>122</v>
      </c>
      <c r="G35" s="70" t="s">
        <v>104</v>
      </c>
      <c r="H35" s="70"/>
      <c r="I35" s="70"/>
    </row>
    <row r="36" spans="2:9" ht="14.4" x14ac:dyDescent="0.25">
      <c r="B36" s="135" t="s">
        <v>123</v>
      </c>
      <c r="C36" s="135"/>
      <c r="D36" s="135"/>
      <c r="E36" s="70" t="s">
        <v>124</v>
      </c>
      <c r="F36" s="70" t="s">
        <v>125</v>
      </c>
      <c r="G36" s="71" t="s">
        <v>74</v>
      </c>
      <c r="H36" s="70"/>
      <c r="I36" s="70"/>
    </row>
    <row r="39" spans="2:9" ht="14.4" thickBot="1" x14ac:dyDescent="0.3"/>
    <row r="40" spans="2:9" ht="16.2" thickBot="1" x14ac:dyDescent="0.3">
      <c r="B40" s="136" t="s">
        <v>70</v>
      </c>
      <c r="C40" s="153"/>
      <c r="D40" s="153"/>
      <c r="E40" s="153"/>
      <c r="F40" s="153"/>
      <c r="G40" s="153"/>
      <c r="H40" s="153"/>
      <c r="I40" s="154"/>
    </row>
    <row r="41" spans="2:9" x14ac:dyDescent="0.25">
      <c r="B41" s="39"/>
    </row>
    <row r="42" spans="2:9" x14ac:dyDescent="0.25">
      <c r="B42" s="149" t="s">
        <v>164</v>
      </c>
      <c r="C42" s="150"/>
      <c r="D42" s="150"/>
      <c r="E42" s="151"/>
    </row>
    <row r="43" spans="2:9" x14ac:dyDescent="0.25">
      <c r="B43" s="152" t="s">
        <v>165</v>
      </c>
      <c r="C43" s="152"/>
      <c r="D43" s="152"/>
      <c r="E43" s="80">
        <v>572</v>
      </c>
    </row>
    <row r="44" spans="2:9" x14ac:dyDescent="0.25">
      <c r="B44" s="145" t="s">
        <v>166</v>
      </c>
      <c r="C44" s="146"/>
      <c r="D44" s="147"/>
      <c r="E44" s="80"/>
    </row>
    <row r="45" spans="2:9" x14ac:dyDescent="0.25">
      <c r="B45" s="149" t="s">
        <v>167</v>
      </c>
      <c r="C45" s="150"/>
      <c r="D45" s="150"/>
      <c r="E45" s="151"/>
    </row>
    <row r="46" spans="2:9" x14ac:dyDescent="0.25">
      <c r="B46" s="152" t="s">
        <v>168</v>
      </c>
      <c r="C46" s="152"/>
      <c r="D46" s="152"/>
      <c r="E46" s="80" t="s">
        <v>169</v>
      </c>
    </row>
    <row r="47" spans="2:9" x14ac:dyDescent="0.25">
      <c r="B47" s="152" t="s">
        <v>170</v>
      </c>
      <c r="C47" s="152"/>
      <c r="D47" s="152"/>
      <c r="E47" s="80" t="s">
        <v>159</v>
      </c>
    </row>
    <row r="49" spans="2:9" ht="14.4" x14ac:dyDescent="0.3">
      <c r="B49" s="25" t="s">
        <v>84</v>
      </c>
      <c r="C49"/>
      <c r="D49"/>
      <c r="E49" s="26" t="s">
        <v>49</v>
      </c>
      <c r="F49" s="26" t="s">
        <v>1</v>
      </c>
      <c r="G49" s="27" t="s">
        <v>0</v>
      </c>
      <c r="H49" s="40"/>
    </row>
    <row r="50" spans="2:9" ht="14.4" x14ac:dyDescent="0.3">
      <c r="B50" s="139" t="s">
        <v>86</v>
      </c>
      <c r="C50" s="140"/>
      <c r="D50" s="141"/>
      <c r="E50" s="30"/>
      <c r="F50" s="30"/>
      <c r="G50" s="30">
        <v>659</v>
      </c>
      <c r="H50" s="41"/>
    </row>
    <row r="51" spans="2:9" ht="14.4" x14ac:dyDescent="0.3">
      <c r="B51" s="139" t="s">
        <v>89</v>
      </c>
      <c r="C51" s="140"/>
      <c r="D51" s="141"/>
      <c r="E51" s="30"/>
      <c r="F51" s="30"/>
      <c r="G51" s="32">
        <v>2014</v>
      </c>
      <c r="H51" s="41"/>
    </row>
    <row r="52" spans="2:9" ht="14.4" x14ac:dyDescent="0.3">
      <c r="B52" s="139" t="s">
        <v>90</v>
      </c>
      <c r="C52" s="140"/>
      <c r="D52" s="141"/>
      <c r="E52" s="30"/>
      <c r="F52" s="30"/>
      <c r="G52" s="30">
        <v>659</v>
      </c>
      <c r="H52" s="41"/>
    </row>
    <row r="53" spans="2:9" ht="14.4" x14ac:dyDescent="0.3">
      <c r="B53" s="139" t="s">
        <v>91</v>
      </c>
      <c r="C53" s="140"/>
      <c r="D53" s="141"/>
      <c r="E53" s="30"/>
      <c r="F53" s="30"/>
      <c r="G53" s="74">
        <v>41956</v>
      </c>
      <c r="H53" s="41"/>
    </row>
    <row r="54" spans="2:9" ht="14.4" x14ac:dyDescent="0.3">
      <c r="B54" s="139" t="s">
        <v>92</v>
      </c>
      <c r="C54" s="140"/>
      <c r="D54" s="141"/>
      <c r="E54" s="30"/>
      <c r="F54" s="30"/>
      <c r="G54" s="74"/>
      <c r="H54" s="41"/>
    </row>
    <row r="55" spans="2:9" ht="14.4" x14ac:dyDescent="0.3">
      <c r="B55" s="139" t="s">
        <v>93</v>
      </c>
      <c r="C55" s="140"/>
      <c r="D55" s="141"/>
      <c r="E55" s="30"/>
      <c r="F55" s="30"/>
      <c r="G55" s="30" t="s">
        <v>94</v>
      </c>
      <c r="H55" s="41"/>
    </row>
    <row r="56" spans="2:9" ht="14.4" x14ac:dyDescent="0.3">
      <c r="B56" s="135" t="s">
        <v>95</v>
      </c>
      <c r="C56" s="135"/>
      <c r="D56" s="135"/>
      <c r="E56" s="30"/>
      <c r="F56" s="30"/>
      <c r="G56" s="30"/>
      <c r="H56" s="41"/>
    </row>
    <row r="57" spans="2:9" ht="14.4" x14ac:dyDescent="0.3">
      <c r="B57" s="42"/>
      <c r="C57" s="42"/>
      <c r="D57" s="42"/>
      <c r="E57" s="29"/>
      <c r="F57" s="29"/>
      <c r="G57" s="29"/>
      <c r="H57" s="43"/>
      <c r="I57" s="44"/>
    </row>
    <row r="59" spans="2:9" ht="43.2" x14ac:dyDescent="0.25">
      <c r="B59" s="142" t="s">
        <v>96</v>
      </c>
      <c r="C59" s="143"/>
      <c r="D59" s="144"/>
      <c r="E59" s="26" t="s">
        <v>97</v>
      </c>
      <c r="F59" s="26" t="s">
        <v>3</v>
      </c>
      <c r="G59" s="26" t="s">
        <v>98</v>
      </c>
      <c r="H59" s="27" t="s">
        <v>99</v>
      </c>
      <c r="I59" s="27" t="s">
        <v>100</v>
      </c>
    </row>
    <row r="60" spans="2:9" ht="14.4" x14ac:dyDescent="0.25">
      <c r="B60" s="135" t="s">
        <v>101</v>
      </c>
      <c r="C60" s="135"/>
      <c r="D60" s="135"/>
      <c r="E60" s="70" t="s">
        <v>102</v>
      </c>
      <c r="F60" s="70" t="s">
        <v>126</v>
      </c>
      <c r="G60" s="70"/>
      <c r="H60" s="70"/>
      <c r="I60" s="70"/>
    </row>
    <row r="61" spans="2:9" ht="14.4" x14ac:dyDescent="0.25">
      <c r="B61" s="135" t="s">
        <v>105</v>
      </c>
      <c r="C61" s="135"/>
      <c r="D61" s="135"/>
      <c r="E61" s="70" t="s">
        <v>127</v>
      </c>
      <c r="F61" s="70" t="s">
        <v>128</v>
      </c>
      <c r="G61" s="73">
        <v>1.9997840705591901E+17</v>
      </c>
      <c r="H61" s="70"/>
      <c r="I61" s="70"/>
    </row>
    <row r="62" spans="2:9" ht="28.8" x14ac:dyDescent="0.25">
      <c r="B62" s="135" t="s">
        <v>107</v>
      </c>
      <c r="C62" s="135"/>
      <c r="D62" s="31" t="s">
        <v>0</v>
      </c>
      <c r="E62" s="70" t="s">
        <v>129</v>
      </c>
      <c r="F62" s="70" t="s">
        <v>130</v>
      </c>
      <c r="G62" s="70">
        <v>13178516</v>
      </c>
      <c r="H62" s="70" t="s">
        <v>131</v>
      </c>
      <c r="I62" s="70" t="s">
        <v>132</v>
      </c>
    </row>
    <row r="63" spans="2:9" ht="14.4" x14ac:dyDescent="0.25">
      <c r="B63" s="135"/>
      <c r="C63" s="135"/>
      <c r="D63" s="31" t="s">
        <v>1</v>
      </c>
      <c r="E63" s="70"/>
      <c r="F63" s="70"/>
      <c r="G63" s="70"/>
      <c r="H63" s="70"/>
      <c r="I63" s="70"/>
    </row>
    <row r="64" spans="2:9" ht="14.4" x14ac:dyDescent="0.25">
      <c r="B64" s="135"/>
      <c r="C64" s="135"/>
      <c r="D64" s="31" t="s">
        <v>112</v>
      </c>
      <c r="E64" s="70"/>
      <c r="F64" s="70"/>
      <c r="G64" s="70"/>
      <c r="H64" s="70"/>
      <c r="I64" s="70"/>
    </row>
    <row r="65" spans="2:9" ht="14.4" x14ac:dyDescent="0.25">
      <c r="B65" s="135" t="s">
        <v>121</v>
      </c>
      <c r="C65" s="135"/>
      <c r="D65" s="135"/>
      <c r="E65" s="70" t="s">
        <v>102</v>
      </c>
      <c r="F65" s="70" t="s">
        <v>122</v>
      </c>
      <c r="G65" s="70" t="s">
        <v>137</v>
      </c>
      <c r="H65" s="70"/>
      <c r="I65" s="70"/>
    </row>
    <row r="66" spans="2:9" ht="14.4" x14ac:dyDescent="0.25">
      <c r="B66" s="135" t="s">
        <v>123</v>
      </c>
      <c r="C66" s="135"/>
      <c r="D66" s="135"/>
      <c r="E66" s="70" t="s">
        <v>124</v>
      </c>
      <c r="F66" s="70" t="s">
        <v>125</v>
      </c>
      <c r="G66" s="71" t="s">
        <v>74</v>
      </c>
      <c r="H66" s="70"/>
      <c r="I66" s="70"/>
    </row>
  </sheetData>
  <mergeCells count="41">
    <mergeCell ref="B60:D60"/>
    <mergeCell ref="B61:D61"/>
    <mergeCell ref="B62:C64"/>
    <mergeCell ref="B65:D65"/>
    <mergeCell ref="B66:D66"/>
    <mergeCell ref="B59:D59"/>
    <mergeCell ref="B44:D44"/>
    <mergeCell ref="B45:E45"/>
    <mergeCell ref="B46:D46"/>
    <mergeCell ref="B47:D47"/>
    <mergeCell ref="B50:D50"/>
    <mergeCell ref="B51:D51"/>
    <mergeCell ref="B52:D52"/>
    <mergeCell ref="B53:D53"/>
    <mergeCell ref="B54:D54"/>
    <mergeCell ref="B55:D55"/>
    <mergeCell ref="B56:D56"/>
    <mergeCell ref="B43:D43"/>
    <mergeCell ref="B24:D24"/>
    <mergeCell ref="B25:D25"/>
    <mergeCell ref="B26:D26"/>
    <mergeCell ref="B29:D29"/>
    <mergeCell ref="B30:D30"/>
    <mergeCell ref="B31:D31"/>
    <mergeCell ref="B32:C34"/>
    <mergeCell ref="B35:D35"/>
    <mergeCell ref="B36:D36"/>
    <mergeCell ref="B40:I40"/>
    <mergeCell ref="B42:E42"/>
    <mergeCell ref="B23:D23"/>
    <mergeCell ref="B8:E8"/>
    <mergeCell ref="B10:I10"/>
    <mergeCell ref="B12:E12"/>
    <mergeCell ref="B13:D13"/>
    <mergeCell ref="B14:D14"/>
    <mergeCell ref="B15:E15"/>
    <mergeCell ref="B16:D16"/>
    <mergeCell ref="B17:D17"/>
    <mergeCell ref="B20:D20"/>
    <mergeCell ref="B21:D21"/>
    <mergeCell ref="B22:D22"/>
  </mergeCells>
  <pageMargins left="0" right="0" top="0.74803149606299213" bottom="0.74803149606299213" header="0.31496062992125984" footer="0.31496062992125984"/>
  <pageSetup scale="65" orientation="portrait" verticalDpi="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42"/>
  <sheetViews>
    <sheetView showGridLines="0" view="pageLayout" topLeftCell="A7" zoomScale="70" zoomScaleNormal="70" zoomScalePageLayoutView="70" workbookViewId="0">
      <selection activeCell="B30" sqref="B30"/>
    </sheetView>
  </sheetViews>
  <sheetFormatPr baseColWidth="10" defaultColWidth="11.5546875" defaultRowHeight="13.8" x14ac:dyDescent="0.25"/>
  <cols>
    <col min="1" max="1" width="11.5546875" style="37"/>
    <col min="2" max="2" width="42.88671875" style="37" customWidth="1"/>
    <col min="3" max="3" width="31.6640625" style="37" customWidth="1"/>
    <col min="4" max="4" width="13.5546875" style="37" customWidth="1"/>
    <col min="5" max="9" width="17.6640625" style="37" customWidth="1"/>
    <col min="10" max="16384" width="11.5546875" style="37"/>
  </cols>
  <sheetData>
    <row r="1" spans="2:8" x14ac:dyDescent="0.25">
      <c r="B1" s="45"/>
      <c r="D1" s="45"/>
      <c r="E1" s="45"/>
      <c r="F1" s="45"/>
      <c r="G1" s="45"/>
      <c r="H1" s="45"/>
    </row>
    <row r="2" spans="2:8" x14ac:dyDescent="0.25">
      <c r="B2" s="45"/>
      <c r="C2" s="45"/>
      <c r="D2" s="45"/>
      <c r="E2" s="45"/>
      <c r="F2" s="46"/>
      <c r="G2" s="46"/>
      <c r="H2" s="46"/>
    </row>
    <row r="3" spans="2:8" x14ac:dyDescent="0.25">
      <c r="B3" s="45"/>
      <c r="C3" s="45"/>
      <c r="D3" s="45"/>
      <c r="E3" s="45"/>
      <c r="F3" s="47"/>
      <c r="G3" s="46"/>
      <c r="H3" s="46"/>
    </row>
    <row r="4" spans="2:8" x14ac:dyDescent="0.25">
      <c r="B4" s="45"/>
      <c r="C4" s="45"/>
      <c r="D4" s="45"/>
      <c r="E4" s="45"/>
      <c r="F4" s="46"/>
      <c r="G4" s="46"/>
      <c r="H4" s="46"/>
    </row>
    <row r="5" spans="2:8" x14ac:dyDescent="0.25">
      <c r="B5" s="45"/>
      <c r="C5" s="45"/>
      <c r="D5" s="45"/>
      <c r="E5" s="45"/>
      <c r="F5" s="46"/>
      <c r="G5" s="46"/>
      <c r="H5" s="46"/>
    </row>
    <row r="6" spans="2:8" x14ac:dyDescent="0.25">
      <c r="B6" s="45"/>
      <c r="C6" s="45"/>
      <c r="D6" s="45"/>
      <c r="E6" s="45"/>
      <c r="F6" s="46"/>
      <c r="G6" s="46"/>
      <c r="H6" s="46"/>
    </row>
    <row r="7" spans="2:8" ht="15.6" x14ac:dyDescent="0.25">
      <c r="B7" s="160" t="s">
        <v>171</v>
      </c>
      <c r="C7" s="160"/>
      <c r="D7" s="48"/>
      <c r="E7" s="48"/>
      <c r="F7" s="48"/>
      <c r="G7" s="48"/>
      <c r="H7" s="46"/>
    </row>
    <row r="8" spans="2:8" ht="16.2" thickBot="1" x14ac:dyDescent="0.3">
      <c r="B8" s="49"/>
      <c r="C8" s="49"/>
      <c r="D8" s="48"/>
      <c r="E8" s="48"/>
      <c r="F8" s="48"/>
      <c r="G8" s="48"/>
      <c r="H8" s="46"/>
    </row>
    <row r="9" spans="2:8" ht="16.2" thickBot="1" x14ac:dyDescent="0.3">
      <c r="B9" s="161" t="s">
        <v>77</v>
      </c>
      <c r="C9" s="162"/>
      <c r="D9" s="163"/>
      <c r="E9" s="48"/>
      <c r="F9" s="48"/>
      <c r="G9" s="48"/>
      <c r="H9" s="46"/>
    </row>
    <row r="10" spans="2:8" x14ac:dyDescent="0.25">
      <c r="B10" s="39"/>
    </row>
    <row r="11" spans="2:8" ht="39.6" x14ac:dyDescent="0.25">
      <c r="B11" s="50" t="s">
        <v>172</v>
      </c>
      <c r="C11" s="164" t="s">
        <v>173</v>
      </c>
      <c r="D11" s="165"/>
    </row>
    <row r="12" spans="2:8" ht="40.950000000000003" customHeight="1" x14ac:dyDescent="0.25">
      <c r="B12" s="50" t="s">
        <v>174</v>
      </c>
      <c r="C12" s="158" t="s">
        <v>175</v>
      </c>
      <c r="D12" s="159"/>
    </row>
    <row r="13" spans="2:8" x14ac:dyDescent="0.25">
      <c r="B13" s="166" t="s">
        <v>176</v>
      </c>
      <c r="C13" s="51" t="s">
        <v>177</v>
      </c>
      <c r="D13" s="38" t="s">
        <v>178</v>
      </c>
    </row>
    <row r="14" spans="2:8" x14ac:dyDescent="0.25">
      <c r="B14" s="166"/>
      <c r="C14" s="51" t="s">
        <v>179</v>
      </c>
      <c r="D14" s="38" t="s">
        <v>178</v>
      </c>
    </row>
    <row r="15" spans="2:8" x14ac:dyDescent="0.25">
      <c r="B15" s="166"/>
      <c r="C15" s="51" t="s">
        <v>180</v>
      </c>
      <c r="D15" s="38" t="s">
        <v>178</v>
      </c>
    </row>
    <row r="16" spans="2:8" x14ac:dyDescent="0.25">
      <c r="B16" s="166"/>
      <c r="C16" s="51" t="s">
        <v>181</v>
      </c>
      <c r="D16" s="38" t="s">
        <v>178</v>
      </c>
    </row>
    <row r="17" spans="1:8" x14ac:dyDescent="0.25">
      <c r="B17" s="166"/>
      <c r="C17" s="51" t="s">
        <v>182</v>
      </c>
      <c r="D17" s="38" t="s">
        <v>178</v>
      </c>
    </row>
    <row r="18" spans="1:8" x14ac:dyDescent="0.25">
      <c r="B18" s="166"/>
      <c r="C18" s="51" t="s">
        <v>183</v>
      </c>
      <c r="D18" s="38" t="s">
        <v>178</v>
      </c>
    </row>
    <row r="19" spans="1:8" ht="26.4" x14ac:dyDescent="0.25">
      <c r="B19" s="50" t="s">
        <v>184</v>
      </c>
      <c r="C19" s="158" t="s">
        <v>185</v>
      </c>
      <c r="D19" s="159"/>
    </row>
    <row r="20" spans="1:8" ht="26.4" x14ac:dyDescent="0.25">
      <c r="B20" s="52" t="s">
        <v>186</v>
      </c>
      <c r="C20" s="158" t="s">
        <v>185</v>
      </c>
      <c r="D20" s="159"/>
    </row>
    <row r="21" spans="1:8" ht="33.6" customHeight="1" x14ac:dyDescent="0.25">
      <c r="B21" s="53" t="s">
        <v>187</v>
      </c>
      <c r="C21" s="167">
        <v>10200501</v>
      </c>
      <c r="D21" s="168"/>
    </row>
    <row r="22" spans="1:8" ht="33.6" customHeight="1" x14ac:dyDescent="0.25">
      <c r="B22" s="54" t="s">
        <v>188</v>
      </c>
      <c r="C22" s="169" t="s">
        <v>189</v>
      </c>
      <c r="D22" s="169"/>
      <c r="E22" s="37" t="s">
        <v>190</v>
      </c>
    </row>
    <row r="23" spans="1:8" ht="12" customHeight="1" x14ac:dyDescent="0.25">
      <c r="A23" s="55"/>
      <c r="B23" s="55"/>
      <c r="C23" s="55"/>
      <c r="D23" s="55"/>
    </row>
    <row r="24" spans="1:8" ht="14.4" x14ac:dyDescent="0.25">
      <c r="B24" s="170"/>
      <c r="C24" s="170"/>
      <c r="D24" s="170"/>
      <c r="E24" s="26" t="s">
        <v>49</v>
      </c>
      <c r="F24" s="26" t="s">
        <v>1</v>
      </c>
      <c r="G24" s="26" t="s">
        <v>2</v>
      </c>
      <c r="H24" s="27" t="s">
        <v>0</v>
      </c>
    </row>
    <row r="25" spans="1:8" x14ac:dyDescent="0.25">
      <c r="B25" s="166" t="s">
        <v>191</v>
      </c>
      <c r="C25" s="166"/>
      <c r="D25" s="166"/>
      <c r="E25" s="56" t="str">
        <f>+VLOOKUP(C21,'[3]Hoja1 (2)'!$A$1:$G$113,4,0)</f>
        <v>0.00283*KEROS</v>
      </c>
      <c r="F25" s="56" t="str">
        <f>+VLOOKUP(C21,'[3]Hoja1 (2)'!$A$1:$G$113,2,0)</f>
        <v>0.0042*PET2</v>
      </c>
      <c r="G25" s="56" t="str">
        <f>+VLOOKUP(C21,'[3]Hoja1 (2)'!$A$1:$G$113,3,0)</f>
        <v>3.12*KEROS</v>
      </c>
      <c r="H25" s="56" t="str">
        <f>+VLOOKUP(C21,'[3]Hoja1 (2)'!$A$1:$G$113,5,0)</f>
        <v>0.00029*PET2</v>
      </c>
    </row>
    <row r="26" spans="1:8" x14ac:dyDescent="0.25">
      <c r="B26" s="155" t="s">
        <v>192</v>
      </c>
      <c r="C26" s="156"/>
      <c r="D26" s="157"/>
      <c r="E26" s="56" t="str">
        <f>+VLOOKUP(C22,[4]Hoja1!$B$1:$F$24,3,0)</f>
        <v>N/A</v>
      </c>
      <c r="F26" s="56" t="str">
        <f>+VLOOKUP(C22,[4]Hoja1!$B$1:$F$24,4,0)</f>
        <v>N/A</v>
      </c>
      <c r="G26" s="56" t="str">
        <f>+VLOOKUP(C22,[4]Hoja1!$B$1:$F$24,5,0)</f>
        <v>N/A</v>
      </c>
      <c r="H26" s="56">
        <f>+VLOOKUP(C22,[4]Hoja1!$B$1:$F$24,2,0)</f>
        <v>95</v>
      </c>
    </row>
    <row r="31" spans="1:8" ht="14.4" hidden="1" customHeight="1" x14ac:dyDescent="0.3">
      <c r="A31">
        <v>10100201</v>
      </c>
      <c r="B31" t="s">
        <v>193</v>
      </c>
    </row>
    <row r="32" spans="1:8" ht="39.6" hidden="1" customHeight="1" x14ac:dyDescent="0.3">
      <c r="A32">
        <v>10100202</v>
      </c>
      <c r="B32" t="s">
        <v>194</v>
      </c>
    </row>
    <row r="33" spans="1:2" ht="26.4" hidden="1" customHeight="1" x14ac:dyDescent="0.3">
      <c r="A33">
        <v>10100204</v>
      </c>
      <c r="B33" t="s">
        <v>195</v>
      </c>
    </row>
    <row r="34" spans="1:2" ht="14.4" hidden="1" customHeight="1" x14ac:dyDescent="0.3">
      <c r="A34">
        <v>10100212</v>
      </c>
      <c r="B34" t="s">
        <v>196</v>
      </c>
    </row>
    <row r="35" spans="1:2" ht="14.4" hidden="1" customHeight="1" x14ac:dyDescent="0.3">
      <c r="A35">
        <v>10100225</v>
      </c>
      <c r="B35" t="s">
        <v>197</v>
      </c>
    </row>
    <row r="36" spans="1:2" ht="14.4" hidden="1" customHeight="1" x14ac:dyDescent="0.3">
      <c r="A36">
        <v>10100401</v>
      </c>
      <c r="B36" t="s">
        <v>198</v>
      </c>
    </row>
    <row r="37" spans="1:2" ht="14.4" hidden="1" customHeight="1" x14ac:dyDescent="0.3">
      <c r="A37">
        <v>10100404</v>
      </c>
      <c r="B37" t="s">
        <v>199</v>
      </c>
    </row>
    <row r="38" spans="1:2" ht="14.4" hidden="1" customHeight="1" x14ac:dyDescent="0.3">
      <c r="A38">
        <v>10100405</v>
      </c>
      <c r="B38" t="s">
        <v>200</v>
      </c>
    </row>
    <row r="39" spans="1:2" ht="14.4" hidden="1" customHeight="1" x14ac:dyDescent="0.3">
      <c r="A39">
        <v>10100501</v>
      </c>
      <c r="B39" t="s">
        <v>201</v>
      </c>
    </row>
    <row r="40" spans="1:2" ht="26.4" hidden="1" customHeight="1" x14ac:dyDescent="0.3">
      <c r="A40">
        <v>10100601</v>
      </c>
      <c r="B40" t="s">
        <v>189</v>
      </c>
    </row>
    <row r="41" spans="1:2" ht="26.4" hidden="1" customHeight="1" x14ac:dyDescent="0.3">
      <c r="A41">
        <v>10100602</v>
      </c>
      <c r="B41" t="s">
        <v>202</v>
      </c>
    </row>
    <row r="42" spans="1:2" ht="14.4" hidden="1" customHeight="1" x14ac:dyDescent="0.3">
      <c r="A42">
        <v>10100701</v>
      </c>
      <c r="B42" t="s">
        <v>203</v>
      </c>
    </row>
    <row r="43" spans="1:2" ht="14.4" hidden="1" customHeight="1" x14ac:dyDescent="0.3">
      <c r="A43">
        <v>10100702</v>
      </c>
      <c r="B43" t="s">
        <v>204</v>
      </c>
    </row>
    <row r="44" spans="1:2" ht="14.4" hidden="1" customHeight="1" x14ac:dyDescent="0.3">
      <c r="A44">
        <v>10100703</v>
      </c>
      <c r="B44" t="s">
        <v>205</v>
      </c>
    </row>
    <row r="45" spans="1:2" ht="14.4" hidden="1" customHeight="1" x14ac:dyDescent="0.3">
      <c r="A45">
        <v>10100818</v>
      </c>
      <c r="B45" t="s">
        <v>206</v>
      </c>
    </row>
    <row r="46" spans="1:2" ht="14.4" hidden="1" customHeight="1" x14ac:dyDescent="0.3">
      <c r="A46">
        <v>10100901</v>
      </c>
      <c r="B46" t="s">
        <v>207</v>
      </c>
    </row>
    <row r="47" spans="1:2" ht="14.4" hidden="1" customHeight="1" x14ac:dyDescent="0.3">
      <c r="A47">
        <v>10100902</v>
      </c>
      <c r="B47" t="s">
        <v>208</v>
      </c>
    </row>
    <row r="48" spans="1:2" ht="15" hidden="1" thickBot="1" x14ac:dyDescent="0.35">
      <c r="A48">
        <v>10100903</v>
      </c>
      <c r="B48" t="s">
        <v>209</v>
      </c>
    </row>
    <row r="49" spans="1:2" ht="15" hidden="1" thickBot="1" x14ac:dyDescent="0.35">
      <c r="A49">
        <v>10100908</v>
      </c>
      <c r="B49" t="s">
        <v>210</v>
      </c>
    </row>
    <row r="50" spans="1:2" ht="15" hidden="1" thickBot="1" x14ac:dyDescent="0.35">
      <c r="A50">
        <v>10101201</v>
      </c>
      <c r="B50" t="s">
        <v>211</v>
      </c>
    </row>
    <row r="51" spans="1:2" ht="15" hidden="1" thickBot="1" x14ac:dyDescent="0.35">
      <c r="A51">
        <v>10101304</v>
      </c>
      <c r="B51" t="s">
        <v>212</v>
      </c>
    </row>
    <row r="52" spans="1:2" ht="15" hidden="1" thickBot="1" x14ac:dyDescent="0.35">
      <c r="A52">
        <v>10101307</v>
      </c>
      <c r="B52" t="s">
        <v>213</v>
      </c>
    </row>
    <row r="53" spans="1:2" ht="15" hidden="1" thickBot="1" x14ac:dyDescent="0.35">
      <c r="A53">
        <v>10101401</v>
      </c>
      <c r="B53" t="s">
        <v>214</v>
      </c>
    </row>
    <row r="54" spans="1:2" ht="15" hidden="1" thickBot="1" x14ac:dyDescent="0.35">
      <c r="A54">
        <v>10200101</v>
      </c>
    </row>
    <row r="55" spans="1:2" ht="15" hidden="1" thickBot="1" x14ac:dyDescent="0.35">
      <c r="A55">
        <v>10200104</v>
      </c>
    </row>
    <row r="56" spans="1:2" ht="15" hidden="1" thickBot="1" x14ac:dyDescent="0.35">
      <c r="A56">
        <v>10200107</v>
      </c>
    </row>
    <row r="57" spans="1:2" ht="15" hidden="1" thickBot="1" x14ac:dyDescent="0.35">
      <c r="A57">
        <v>10200201</v>
      </c>
    </row>
    <row r="58" spans="1:2" ht="15" hidden="1" thickBot="1" x14ac:dyDescent="0.35">
      <c r="A58">
        <v>10200202</v>
      </c>
    </row>
    <row r="59" spans="1:2" ht="15" hidden="1" thickBot="1" x14ac:dyDescent="0.35">
      <c r="A59">
        <v>10200203</v>
      </c>
    </row>
    <row r="60" spans="1:2" ht="15" hidden="1" thickBot="1" x14ac:dyDescent="0.35">
      <c r="A60">
        <v>10200204</v>
      </c>
    </row>
    <row r="61" spans="1:2" ht="15" hidden="1" thickBot="1" x14ac:dyDescent="0.35">
      <c r="A61">
        <v>10200205</v>
      </c>
    </row>
    <row r="62" spans="1:2" ht="15" hidden="1" thickBot="1" x14ac:dyDescent="0.35">
      <c r="A62">
        <v>10200206</v>
      </c>
    </row>
    <row r="63" spans="1:2" ht="15" hidden="1" thickBot="1" x14ac:dyDescent="0.35">
      <c r="A63">
        <v>10200210</v>
      </c>
    </row>
    <row r="64" spans="1:2" ht="15" hidden="1" thickBot="1" x14ac:dyDescent="0.35">
      <c r="A64">
        <v>10200212</v>
      </c>
    </row>
    <row r="65" spans="1:1" ht="15" hidden="1" thickBot="1" x14ac:dyDescent="0.35">
      <c r="A65">
        <v>10200213</v>
      </c>
    </row>
    <row r="66" spans="1:1" ht="15" hidden="1" thickBot="1" x14ac:dyDescent="0.35">
      <c r="A66">
        <v>10200217</v>
      </c>
    </row>
    <row r="67" spans="1:1" ht="15" hidden="1" thickBot="1" x14ac:dyDescent="0.35">
      <c r="A67">
        <v>10200218</v>
      </c>
    </row>
    <row r="68" spans="1:1" ht="15" hidden="1" thickBot="1" x14ac:dyDescent="0.35">
      <c r="A68">
        <v>10200219</v>
      </c>
    </row>
    <row r="69" spans="1:1" ht="15" hidden="1" thickBot="1" x14ac:dyDescent="0.35">
      <c r="A69">
        <v>10200221</v>
      </c>
    </row>
    <row r="70" spans="1:1" ht="15" hidden="1" thickBot="1" x14ac:dyDescent="0.35">
      <c r="A70">
        <v>10200222</v>
      </c>
    </row>
    <row r="71" spans="1:1" ht="15" hidden="1" thickBot="1" x14ac:dyDescent="0.35">
      <c r="A71">
        <v>10200223</v>
      </c>
    </row>
    <row r="72" spans="1:1" ht="15" hidden="1" thickBot="1" x14ac:dyDescent="0.35">
      <c r="A72">
        <v>10200224</v>
      </c>
    </row>
    <row r="73" spans="1:1" ht="15" hidden="1" thickBot="1" x14ac:dyDescent="0.35">
      <c r="A73">
        <v>10200225</v>
      </c>
    </row>
    <row r="74" spans="1:1" ht="15" hidden="1" thickBot="1" x14ac:dyDescent="0.35">
      <c r="A74">
        <v>10200226</v>
      </c>
    </row>
    <row r="75" spans="1:1" ht="15" hidden="1" thickBot="1" x14ac:dyDescent="0.35">
      <c r="A75">
        <v>10200229</v>
      </c>
    </row>
    <row r="76" spans="1:1" ht="15" hidden="1" thickBot="1" x14ac:dyDescent="0.35">
      <c r="A76">
        <v>10200401</v>
      </c>
    </row>
    <row r="77" spans="1:1" ht="15" hidden="1" thickBot="1" x14ac:dyDescent="0.35">
      <c r="A77">
        <v>10200402</v>
      </c>
    </row>
    <row r="78" spans="1:1" ht="15" hidden="1" thickBot="1" x14ac:dyDescent="0.35">
      <c r="A78">
        <v>10200403</v>
      </c>
    </row>
    <row r="79" spans="1:1" ht="15" hidden="1" thickBot="1" x14ac:dyDescent="0.35">
      <c r="A79">
        <v>10200404</v>
      </c>
    </row>
    <row r="80" spans="1:1" ht="15" hidden="1" thickBot="1" x14ac:dyDescent="0.35">
      <c r="A80">
        <v>10200405</v>
      </c>
    </row>
    <row r="81" spans="1:1" ht="15" hidden="1" thickBot="1" x14ac:dyDescent="0.35">
      <c r="A81">
        <v>10200501</v>
      </c>
    </row>
    <row r="82" spans="1:1" ht="15" hidden="1" thickBot="1" x14ac:dyDescent="0.35">
      <c r="A82">
        <v>10200502</v>
      </c>
    </row>
    <row r="83" spans="1:1" ht="15" hidden="1" thickBot="1" x14ac:dyDescent="0.35">
      <c r="A83">
        <v>10200503</v>
      </c>
    </row>
    <row r="84" spans="1:1" ht="15" hidden="1" thickBot="1" x14ac:dyDescent="0.35">
      <c r="A84">
        <v>10200504</v>
      </c>
    </row>
    <row r="85" spans="1:1" ht="15" hidden="1" thickBot="1" x14ac:dyDescent="0.35">
      <c r="A85">
        <v>10200601</v>
      </c>
    </row>
    <row r="86" spans="1:1" ht="15" hidden="1" thickBot="1" x14ac:dyDescent="0.35">
      <c r="A86">
        <v>10200602</v>
      </c>
    </row>
    <row r="87" spans="1:1" ht="15" hidden="1" thickBot="1" x14ac:dyDescent="0.35">
      <c r="A87">
        <v>10200603</v>
      </c>
    </row>
    <row r="88" spans="1:1" ht="15" hidden="1" thickBot="1" x14ac:dyDescent="0.35">
      <c r="A88">
        <v>10200604</v>
      </c>
    </row>
    <row r="89" spans="1:1" ht="15" hidden="1" thickBot="1" x14ac:dyDescent="0.35">
      <c r="A89">
        <v>10200701</v>
      </c>
    </row>
    <row r="90" spans="1:1" ht="15" hidden="1" thickBot="1" x14ac:dyDescent="0.35">
      <c r="A90">
        <v>10200704</v>
      </c>
    </row>
    <row r="91" spans="1:1" ht="15" hidden="1" thickBot="1" x14ac:dyDescent="0.35">
      <c r="A91">
        <v>10200707</v>
      </c>
    </row>
    <row r="92" spans="1:1" ht="15" hidden="1" thickBot="1" x14ac:dyDescent="0.35">
      <c r="A92">
        <v>10200710</v>
      </c>
    </row>
    <row r="93" spans="1:1" ht="15" hidden="1" thickBot="1" x14ac:dyDescent="0.35">
      <c r="A93">
        <v>10200799</v>
      </c>
    </row>
    <row r="94" spans="1:1" ht="15" hidden="1" thickBot="1" x14ac:dyDescent="0.35">
      <c r="A94">
        <v>10200802</v>
      </c>
    </row>
    <row r="95" spans="1:1" ht="15" hidden="1" thickBot="1" x14ac:dyDescent="0.35">
      <c r="A95">
        <v>10200901</v>
      </c>
    </row>
    <row r="96" spans="1:1" ht="15" hidden="1" thickBot="1" x14ac:dyDescent="0.35">
      <c r="A96">
        <v>10200902</v>
      </c>
    </row>
    <row r="97" spans="1:1" ht="15" hidden="1" thickBot="1" x14ac:dyDescent="0.35">
      <c r="A97">
        <v>10200903</v>
      </c>
    </row>
    <row r="98" spans="1:1" ht="15" hidden="1" thickBot="1" x14ac:dyDescent="0.35">
      <c r="A98">
        <v>10200904</v>
      </c>
    </row>
    <row r="99" spans="1:1" ht="15" hidden="1" thickBot="1" x14ac:dyDescent="0.35">
      <c r="A99">
        <v>10200905</v>
      </c>
    </row>
    <row r="100" spans="1:1" ht="15" hidden="1" thickBot="1" x14ac:dyDescent="0.35">
      <c r="A100">
        <v>10200906</v>
      </c>
    </row>
    <row r="101" spans="1:1" ht="15" hidden="1" thickBot="1" x14ac:dyDescent="0.35">
      <c r="A101">
        <v>10201001</v>
      </c>
    </row>
    <row r="102" spans="1:1" ht="15" hidden="1" thickBot="1" x14ac:dyDescent="0.35">
      <c r="A102">
        <v>10201002</v>
      </c>
    </row>
    <row r="103" spans="1:1" ht="15" hidden="1" thickBot="1" x14ac:dyDescent="0.35">
      <c r="A103">
        <v>10201003</v>
      </c>
    </row>
    <row r="104" spans="1:1" ht="15" hidden="1" thickBot="1" x14ac:dyDescent="0.35">
      <c r="A104">
        <v>10201201</v>
      </c>
    </row>
    <row r="105" spans="1:1" ht="15" hidden="1" thickBot="1" x14ac:dyDescent="0.35">
      <c r="A105">
        <v>10201202</v>
      </c>
    </row>
    <row r="106" spans="1:1" ht="15" hidden="1" thickBot="1" x14ac:dyDescent="0.35">
      <c r="A106">
        <v>10201302</v>
      </c>
    </row>
    <row r="107" spans="1:1" ht="15" hidden="1" thickBot="1" x14ac:dyDescent="0.35">
      <c r="A107">
        <v>10201401</v>
      </c>
    </row>
    <row r="108" spans="1:1" ht="15" hidden="1" thickBot="1" x14ac:dyDescent="0.35">
      <c r="A108">
        <v>20100101</v>
      </c>
    </row>
    <row r="109" spans="1:1" ht="15" hidden="1" thickBot="1" x14ac:dyDescent="0.35">
      <c r="A109">
        <v>20100107</v>
      </c>
    </row>
    <row r="110" spans="1:1" ht="15" hidden="1" thickBot="1" x14ac:dyDescent="0.35">
      <c r="A110">
        <v>20100108</v>
      </c>
    </row>
    <row r="111" spans="1:1" ht="15" hidden="1" thickBot="1" x14ac:dyDescent="0.35">
      <c r="A111">
        <v>20100109</v>
      </c>
    </row>
    <row r="112" spans="1:1" ht="15" hidden="1" thickBot="1" x14ac:dyDescent="0.35">
      <c r="A112">
        <v>20100201</v>
      </c>
    </row>
    <row r="113" spans="1:1" ht="15" hidden="1" thickBot="1" x14ac:dyDescent="0.35">
      <c r="A113">
        <v>20100208</v>
      </c>
    </row>
    <row r="114" spans="1:1" ht="15" hidden="1" thickBot="1" x14ac:dyDescent="0.35">
      <c r="A114">
        <v>20100209</v>
      </c>
    </row>
    <row r="115" spans="1:1" ht="15" hidden="1" thickBot="1" x14ac:dyDescent="0.35">
      <c r="A115">
        <v>20100307</v>
      </c>
    </row>
    <row r="116" spans="1:1" ht="15" hidden="1" thickBot="1" x14ac:dyDescent="0.35">
      <c r="A116">
        <v>20200101</v>
      </c>
    </row>
    <row r="117" spans="1:1" ht="15" hidden="1" thickBot="1" x14ac:dyDescent="0.35">
      <c r="A117">
        <v>20200102</v>
      </c>
    </row>
    <row r="118" spans="1:1" ht="15" hidden="1" thickBot="1" x14ac:dyDescent="0.35">
      <c r="A118">
        <v>20200108</v>
      </c>
    </row>
    <row r="119" spans="1:1" ht="15" hidden="1" thickBot="1" x14ac:dyDescent="0.35">
      <c r="A119">
        <v>20200109</v>
      </c>
    </row>
    <row r="120" spans="1:1" ht="15" hidden="1" thickBot="1" x14ac:dyDescent="0.35">
      <c r="A120">
        <v>20200201</v>
      </c>
    </row>
    <row r="121" spans="1:1" ht="15" hidden="1" thickBot="1" x14ac:dyDescent="0.35">
      <c r="A121">
        <v>20200202</v>
      </c>
    </row>
    <row r="122" spans="1:1" ht="15" hidden="1" thickBot="1" x14ac:dyDescent="0.35">
      <c r="A122">
        <v>20200203</v>
      </c>
    </row>
    <row r="123" spans="1:1" ht="15" hidden="1" thickBot="1" x14ac:dyDescent="0.35">
      <c r="A123">
        <v>20200208</v>
      </c>
    </row>
    <row r="124" spans="1:1" ht="15" hidden="1" thickBot="1" x14ac:dyDescent="0.35">
      <c r="A124">
        <v>20200209</v>
      </c>
    </row>
    <row r="125" spans="1:1" ht="15" hidden="1" thickBot="1" x14ac:dyDescent="0.35">
      <c r="A125">
        <v>20200252</v>
      </c>
    </row>
    <row r="126" spans="1:1" ht="15" hidden="1" thickBot="1" x14ac:dyDescent="0.35">
      <c r="A126">
        <v>20200253</v>
      </c>
    </row>
    <row r="127" spans="1:1" ht="15" hidden="1" thickBot="1" x14ac:dyDescent="0.35">
      <c r="A127">
        <v>20200254</v>
      </c>
    </row>
    <row r="128" spans="1:1" ht="15" hidden="1" thickBot="1" x14ac:dyDescent="0.35">
      <c r="A128">
        <v>20200301</v>
      </c>
    </row>
    <row r="129" spans="1:1" ht="15" hidden="1" thickBot="1" x14ac:dyDescent="0.35">
      <c r="A129">
        <v>20200401</v>
      </c>
    </row>
    <row r="130" spans="1:1" ht="15" hidden="1" thickBot="1" x14ac:dyDescent="0.35">
      <c r="A130">
        <v>20200402</v>
      </c>
    </row>
    <row r="131" spans="1:1" ht="15" hidden="1" thickBot="1" x14ac:dyDescent="0.35">
      <c r="A131">
        <v>20200501</v>
      </c>
    </row>
    <row r="132" spans="1:1" ht="15" hidden="1" thickBot="1" x14ac:dyDescent="0.35">
      <c r="A132">
        <v>20200902</v>
      </c>
    </row>
    <row r="133" spans="1:1" ht="15" hidden="1" thickBot="1" x14ac:dyDescent="0.35">
      <c r="A133">
        <v>20300101</v>
      </c>
    </row>
    <row r="134" spans="1:1" ht="15" hidden="1" thickBot="1" x14ac:dyDescent="0.35">
      <c r="A134">
        <v>20300201</v>
      </c>
    </row>
    <row r="135" spans="1:1" ht="15" hidden="1" thickBot="1" x14ac:dyDescent="0.35">
      <c r="A135">
        <v>20300301</v>
      </c>
    </row>
    <row r="136" spans="1:1" ht="15" hidden="1" thickBot="1" x14ac:dyDescent="0.35">
      <c r="A136">
        <v>30600301</v>
      </c>
    </row>
    <row r="137" spans="1:1" ht="15" hidden="1" thickBot="1" x14ac:dyDescent="0.35">
      <c r="A137">
        <v>30600401</v>
      </c>
    </row>
    <row r="138" spans="1:1" ht="15" hidden="1" thickBot="1" x14ac:dyDescent="0.35">
      <c r="A138">
        <v>30601201</v>
      </c>
    </row>
    <row r="139" spans="1:1" ht="15" hidden="1" thickBot="1" x14ac:dyDescent="0.35">
      <c r="A139">
        <v>30602401</v>
      </c>
    </row>
    <row r="140" spans="1:1" ht="15" hidden="1" thickBot="1" x14ac:dyDescent="0.35">
      <c r="A140">
        <v>30700104</v>
      </c>
    </row>
    <row r="141" spans="1:1" ht="15" hidden="1" thickBot="1" x14ac:dyDescent="0.35">
      <c r="A141">
        <v>30700105</v>
      </c>
    </row>
    <row r="142" spans="1:1" ht="15" hidden="1" thickBot="1" x14ac:dyDescent="0.35">
      <c r="A142">
        <v>30700106</v>
      </c>
    </row>
  </sheetData>
  <mergeCells count="12">
    <mergeCell ref="B26:D26"/>
    <mergeCell ref="C19:D19"/>
    <mergeCell ref="B7:C7"/>
    <mergeCell ref="B9:D9"/>
    <mergeCell ref="C11:D11"/>
    <mergeCell ref="C12:D12"/>
    <mergeCell ref="B13:B18"/>
    <mergeCell ref="C20:D20"/>
    <mergeCell ref="C21:D21"/>
    <mergeCell ref="C22:D22"/>
    <mergeCell ref="B24:D24"/>
    <mergeCell ref="B25:D25"/>
  </mergeCells>
  <dataValidations count="2">
    <dataValidation type="list" allowBlank="1" showInputMessage="1" showErrorMessage="1" sqref="C21:D21">
      <formula1>$A$31:$A$142</formula1>
    </dataValidation>
    <dataValidation type="list" allowBlank="1" showInputMessage="1" showErrorMessage="1" sqref="C22">
      <formula1>$B$31:$B$53</formula1>
    </dataValidation>
  </dataValidations>
  <pageMargins left="0" right="0" top="0" bottom="0" header="0.31496062992125984" footer="0.31496062992125984"/>
  <pageSetup scale="60"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Hyp+FsVg7/7G32Rt7Yn586oNu/IC/gqfdt+PPxaXIoI=</DigestValue>
    </Reference>
    <Reference Type="http://www.w3.org/2000/09/xmldsig#Object" URI="#idOfficeObject">
      <DigestMethod Algorithm="http://www.w3.org/2001/04/xmlenc#sha256"/>
      <DigestValue>YZ1Bkah/2ThFe2OpQajPAGD8OMTFBLLaYlAld9iqRJA=</DigestValue>
    </Reference>
    <Reference Type="http://uri.etsi.org/01903#SignedProperties" URI="#idSignedProperties">
      <Transforms>
        <Transform Algorithm="http://www.w3.org/TR/2001/REC-xml-c14n-20010315"/>
      </Transforms>
      <DigestMethod Algorithm="http://www.w3.org/2001/04/xmlenc#sha256"/>
      <DigestValue>hhj5LUmyS+eW+0dDANtQSvSNb3iXu7xafy1VVIT8fg8=</DigestValue>
    </Reference>
    <Reference Type="http://www.w3.org/2000/09/xmldsig#Object" URI="#idValidSigLnImg">
      <DigestMethod Algorithm="http://www.w3.org/2001/04/xmlenc#sha256"/>
      <DigestValue>B9zNkHk6D57u9Kz/7UQiA4KtVY4kLpEREV0k7oiCBFc=</DigestValue>
    </Reference>
    <Reference Type="http://www.w3.org/2000/09/xmldsig#Object" URI="#idInvalidSigLnImg">
      <DigestMethod Algorithm="http://www.w3.org/2001/04/xmlenc#sha256"/>
      <DigestValue>V6xB7jHiChTMUXL3EfcK6AjM6EFwslnc1jEI+8ShqAQ=</DigestValue>
    </Reference>
  </SignedInfo>
  <SignatureValue>o42JUlCz+5YFywqsTE7B5KgxGNSe5jsgVGEx/ARjDDLUm9vF70CH7B1g8N3NeeO3TaPPQ1nIbLSZ
HIgvDombGMJdLh0J6LHuUxUhwEurccrbKD8jGkrzj5LSUTeA5vbfokgUj3DEqDfHBVUgYLR/cmAE
cNFBdChpbfOTJMERSrKbVGq4dSGfhN1JD4fmWjL99fPdJOBxYgJbTnU96Wjd/4BU+MG0CF2iAv7g
gjiDz7SeNvUGgQ98ExLgemTnIQTwpb/FGQxNzgrZRRYFjuxFm/Oq19mroTjSVof+O8iweDUP/fXm
oA5HFOl0Y6UO2iDH/4R+3d8ZmUHx5Yax+/gwVw==</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8"/>
          </Transform>
          <Transform Algorithm="http://www.w3.org/TR/2001/REC-xml-c14n-20010315"/>
        </Transforms>
        <DigestMethod Algorithm="http://www.w3.org/2001/04/xmlenc#sha256"/>
        <DigestValue>exkCoFsQ7zvQbaNE0dEwrAH/oVzshx6Xi1Fv/r+8L3I=</DigestValue>
      </Reference>
      <Reference URI="/xl/calcChain.xml?ContentType=application/vnd.openxmlformats-officedocument.spreadsheetml.calcChain+xml">
        <DigestMethod Algorithm="http://www.w3.org/2001/04/xmlenc#sha256"/>
        <DigestValue>RcypbFaGMvMKu472VGRmHCRLwyH1l9YABgg72uZjG7I=</DigestValue>
      </Reference>
      <Reference URI="/xl/comments1.xml?ContentType=application/vnd.openxmlformats-officedocument.spreadsheetml.comments+xml">
        <DigestMethod Algorithm="http://www.w3.org/2001/04/xmlenc#sha256"/>
        <DigestValue>PgJJndGcsovq8fS/KQRiu+KZ+FB3/k1N6WHLNVDcAeY=</DigestValue>
      </Reference>
      <Reference URI="/xl/comments2.xml?ContentType=application/vnd.openxmlformats-officedocument.spreadsheetml.comments+xml">
        <DigestMethod Algorithm="http://www.w3.org/2001/04/xmlenc#sha256"/>
        <DigestValue>xwimhrT6Lz5r1HvtleoQaU6tfB8YYbgKR0CdOFGoO6c=</DigestValue>
      </Reference>
      <Reference URI="/xl/comments3.xml?ContentType=application/vnd.openxmlformats-officedocument.spreadsheetml.comments+xml">
        <DigestMethod Algorithm="http://www.w3.org/2001/04/xmlenc#sha256"/>
        <DigestValue>DGyDOGsEjS6Tguwvwhss+qIg99ExhJBJSnGe0PR6q4Y=</DigestValue>
      </Reference>
      <Reference URI="/xl/comments4.xml?ContentType=application/vnd.openxmlformats-officedocument.spreadsheetml.comments+xml">
        <DigestMethod Algorithm="http://www.w3.org/2001/04/xmlenc#sha256"/>
        <DigestValue>+Ki89rj/U4wadSQk8yExGSBjhdbUrMGGaKPuA9MBI0M=</DigestValue>
      </Reference>
      <Reference URI="/xl/comments5.xml?ContentType=application/vnd.openxmlformats-officedocument.spreadsheetml.comments+xml">
        <DigestMethod Algorithm="http://www.w3.org/2001/04/xmlenc#sha256"/>
        <DigestValue>txw/N3oqU46t8MuMOcELfsDZwoO/vC0BkPwNHRnO7uI=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j79VH7ko70R7pttbrbb54NwBUX8PiGH2zPclev8hocs=</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QBGRECwR0XOmOfLaC+mT0g4rVxEIMgWxf6UbzIzBS2M=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zpDVl2LUFWuYVvM+oySGdBmL8bHyJMxzy4XZwQZvKwI=</DigestValue>
      </Reference>
      <Reference URI="/xl/drawings/drawing2.xml?ContentType=application/vnd.openxmlformats-officedocument.drawing+xml">
        <DigestMethod Algorithm="http://www.w3.org/2001/04/xmlenc#sha256"/>
        <DigestValue>e46FU0CBHKCUcC4yC6TmY2Vw9HRX6W3snfBjDzTfQWo=</DigestValue>
      </Reference>
      <Reference URI="/xl/drawings/drawing3.xml?ContentType=application/vnd.openxmlformats-officedocument.drawing+xml">
        <DigestMethod Algorithm="http://www.w3.org/2001/04/xmlenc#sha256"/>
        <DigestValue>+dx2z5OdmZP7RFKtTQvqMN+RHPhhKADpZTnEfG9rEhw=</DigestValue>
      </Reference>
      <Reference URI="/xl/drawings/drawing4.xml?ContentType=application/vnd.openxmlformats-officedocument.drawing+xml">
        <DigestMethod Algorithm="http://www.w3.org/2001/04/xmlenc#sha256"/>
        <DigestValue>p79C2eehq+pWUaruF8pnH7GnDIheP+XyM5Koz6z7RX0=</DigestValue>
      </Reference>
      <Reference URI="/xl/drawings/drawing5.xml?ContentType=application/vnd.openxmlformats-officedocument.drawing+xml">
        <DigestMethod Algorithm="http://www.w3.org/2001/04/xmlenc#sha256"/>
        <DigestValue>7IyjmSMRnBfHUHMKEPIgpapzSws/v9j7XOqPTDJuYsU=</DigestValue>
      </Reference>
      <Reference URI="/xl/drawings/drawing6.xml?ContentType=application/vnd.openxmlformats-officedocument.drawing+xml">
        <DigestMethod Algorithm="http://www.w3.org/2001/04/xmlenc#sha256"/>
        <DigestValue>ZcXAK7qN4K01olo47FE5DlwfQZUemYh57tnXepZL1iU=</DigestValue>
      </Reference>
      <Reference URI="/xl/drawings/vmlDrawing1.vml?ContentType=application/vnd.openxmlformats-officedocument.vmlDrawing">
        <DigestMethod Algorithm="http://www.w3.org/2001/04/xmlenc#sha256"/>
        <DigestValue>I20VW7KjiRVLpCZe3gJmSJh+LEQHkSmKh+uTbb16Tcw=</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+tcZLxYDFWI0pKqlBc3dBcWtr4eNc4WK1AYVAbyeAGQ=</DigestValue>
      </Reference>
      <Reference URI="/xl/drawings/vmlDrawing4.vml?ContentType=application/vnd.openxmlformats-officedocument.vmlDrawing">
        <DigestMethod Algorithm="http://www.w3.org/2001/04/xmlenc#sha256"/>
        <DigestValue>m3ncJvraUqWIyYuIUGi92V7frbZ/xKZL/Zb7jKK8Rxw=</DigestValue>
      </Reference>
      <Reference URI="/xl/drawings/vmlDrawing5.vml?ContentType=application/vnd.openxmlformats-officedocument.vmlDrawing">
        <DigestMethod Algorithm="http://www.w3.org/2001/04/xmlenc#sha256"/>
        <DigestValue>p8cTK3jJNW0vmVPTUMuSic4v4Bc9Zj6Hxp53s/bpRu0=</DigestValue>
      </Reference>
      <Reference URI="/xl/drawings/vmlDrawing6.vml?ContentType=application/vnd.openxmlformats-officedocument.vmlDrawing">
        <DigestMethod Algorithm="http://www.w3.org/2001/04/xmlenc#sha256"/>
        <DigestValue>WuqclGclwd7nKGqHHoYU8EGs5Dfe4kBEQLlZ0s/WhFs=</DigestValue>
      </Reference>
      <Reference URI="/xl/drawings/vmlDrawing7.vml?ContentType=application/vnd.openxmlformats-officedocument.vmlDrawing">
        <DigestMethod Algorithm="http://www.w3.org/2001/04/xmlenc#sha256"/>
        <DigestValue>2iAyQPdpfo0pzMOijc+HRb2pfNq3/uIx2mm96CZiD+I=</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yGzfmAuc5lfQI5opXCjVynIGAqXNmImmbhwazZf1nG4=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eEEor18RWwEk0Ze4b8TjINUpRM/bTm7r8UePjr+GDxY=</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VBasqmSQ+3T77pl306EvONE9g0hDz+pcSQpC7ip/1BQ=</DigestValue>
      </Reference>
      <Reference URI="/xl/media/image10.jpeg?ContentType=image/jpeg">
        <DigestMethod Algorithm="http://www.w3.org/2001/04/xmlenc#sha256"/>
        <DigestValue>6qkrzETK8XBiOLpm9iGLMgouitN75vA2HCBWFek/eek=</DigestValue>
      </Reference>
      <Reference URI="/xl/media/image11.jpeg?ContentType=image/jpeg">
        <DigestMethod Algorithm="http://www.w3.org/2001/04/xmlenc#sha256"/>
        <DigestValue>w6oznmpCqoLnUeu85avroq6odC7k/AlZ/ZE3hcCq1RU=</DigestValue>
      </Reference>
      <Reference URI="/xl/media/image12.jpeg?ContentType=image/jpeg">
        <DigestMethod Algorithm="http://www.w3.org/2001/04/xmlenc#sha256"/>
        <DigestValue>bPYCJW0kyas4ybQbjIO76sAL12nmR4byqNR8h3glpjY=</DigestValue>
      </Reference>
      <Reference URI="/xl/media/image2.emf?ContentType=image/x-emf">
        <DigestMethod Algorithm="http://www.w3.org/2001/04/xmlenc#sha256"/>
        <DigestValue>5UWOBpVAwBxwCXsWDkuQTGRh+iShkUtgyv2Yb35614E=</DigestValue>
      </Reference>
      <Reference URI="/xl/media/image3.emf?ContentType=image/x-emf">
        <DigestMethod Algorithm="http://www.w3.org/2001/04/xmlenc#sha256"/>
        <DigestValue>4iwtiH93/9LR8fF/kMH3oIfnW4cKr7Kk0knT24d7yfc=</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bGx6fplHcIEV/gSwSNw6gTpA2n1fOCgycvR6A9GuWBw=</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RPkczW3aRKg75lj63Coms/xvCrQPzNQpt8k18V3UMm8=</DigestValue>
      </Reference>
      <Reference URI="/xl/printerSettings/printerSettings4.bin?ContentType=application/vnd.openxmlformats-officedocument.spreadsheetml.printerSettings">
        <DigestMethod Algorithm="http://www.w3.org/2001/04/xmlenc#sha256"/>
        <DigestValue>RPkczW3aRKg75lj63Coms/xvCrQPzNQpt8k18V3UMm8=</DigestValue>
      </Reference>
      <Reference URI="/xl/printerSettings/printerSettings5.bin?ContentType=application/vnd.openxmlformats-officedocument.spreadsheetml.printerSettings">
        <DigestMethod Algorithm="http://www.w3.org/2001/04/xmlenc#sha256"/>
        <DigestValue>RPkczW3aRKg75lj63Coms/xvCrQPzNQpt8k18V3UMm8=</DigestValue>
      </Reference>
      <Reference URI="/xl/printerSettings/printerSettings6.bin?ContentType=application/vnd.openxmlformats-officedocument.spreadsheetml.printerSettings">
        <DigestMethod Algorithm="http://www.w3.org/2001/04/xmlenc#sha256"/>
        <DigestValue>RPkczW3aRKg75lj63Coms/xvCrQPzNQpt8k18V3UMm8=</DigestValue>
      </Reference>
      <Reference URI="/xl/printerSettings/printerSettings7.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SVqvONZFX8toQ6XJBbFlKGJWlwUme4rTNT0kI1QJ9vo=</DigestValue>
      </Reference>
      <Reference URI="/xl/styles.xml?ContentType=application/vnd.openxmlformats-officedocument.spreadsheetml.styles+xml">
        <DigestMethod Algorithm="http://www.w3.org/2001/04/xmlenc#sha256"/>
        <DigestValue>PQrhuMRLXfxmrImj3EAVgvOGNvJVTMTLnKD1YJ2YfWc=</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CgWIti1l5Ih8HnQ+TELZyD8q6LieNZHQSNYHrBTVWLI=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8Xds3KQ1tG3PuEL8MFERYEytjbCZtaz8zVUahWy5DKU=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LCEtLTV/V+VRoZKuXdtS+Imnh4o6niVkfmIMmcJWRQ4=</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K9xoeUJ7wzHgxYnnynlLQWij5osGgp8OPRUAZXaDvaU=</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gC0hubfkmFOibMUlsDgoKPRu5ElCExc+dZ4Hfu/Qd6Q=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+XZYJ8zgWajB4KmULXwD08JcSmrrMYemZo+Mr38nJ+U=</DigestValue>
      </Reference>
      <Reference URI="/xl/worksheets/sheet1.xml?ContentType=application/vnd.openxmlformats-officedocument.spreadsheetml.worksheet+xml">
        <DigestMethod Algorithm="http://www.w3.org/2001/04/xmlenc#sha256"/>
        <DigestValue>59clWwzDs30qKKGNrnJdSQxExMBGulxm6jGN5TLEPk0=</DigestValue>
      </Reference>
      <Reference URI="/xl/worksheets/sheet2.xml?ContentType=application/vnd.openxmlformats-officedocument.spreadsheetml.worksheet+xml">
        <DigestMethod Algorithm="http://www.w3.org/2001/04/xmlenc#sha256"/>
        <DigestValue>bdTeQWPv1zpIFkR4s4GyO+ZRPKPG+MD2R5TROGS4pN0=</DigestValue>
      </Reference>
      <Reference URI="/xl/worksheets/sheet3.xml?ContentType=application/vnd.openxmlformats-officedocument.spreadsheetml.worksheet+xml">
        <DigestMethod Algorithm="http://www.w3.org/2001/04/xmlenc#sha256"/>
        <DigestValue>MJgMJU2IWEdqoE4gbdZLm4OjCiG3hSa4/WwiShGoL/A=</DigestValue>
      </Reference>
      <Reference URI="/xl/worksheets/sheet4.xml?ContentType=application/vnd.openxmlformats-officedocument.spreadsheetml.worksheet+xml">
        <DigestMethod Algorithm="http://www.w3.org/2001/04/xmlenc#sha256"/>
        <DigestValue>/N+J+hCAOsdXpfPpqIc9vSTO3zhfIouHr69VnYkKkOU=</DigestValue>
      </Reference>
      <Reference URI="/xl/worksheets/sheet5.xml?ContentType=application/vnd.openxmlformats-officedocument.spreadsheetml.worksheet+xml">
        <DigestMethod Algorithm="http://www.w3.org/2001/04/xmlenc#sha256"/>
        <DigestValue>dCb0KzAm5IGK6M5JGR/17rvH8ttqDlRxckcM8HIG5cY=</DigestValue>
      </Reference>
      <Reference URI="/xl/worksheets/sheet6.xml?ContentType=application/vnd.openxmlformats-officedocument.spreadsheetml.worksheet+xml">
        <DigestMethod Algorithm="http://www.w3.org/2001/04/xmlenc#sha256"/>
        <DigestValue>IqsL58Aqe+RK/UzQeo/cmJZbhzbPuozD09cy7FpdKBg=</DigestValue>
      </Reference>
      <Reference URI="/xl/worksheets/sheet7.xml?ContentType=application/vnd.openxmlformats-officedocument.spreadsheetml.worksheet+xml">
        <DigestMethod Algorithm="http://www.w3.org/2001/04/xmlenc#sha256"/>
        <DigestValue>eNnKsDF63oD9sPwPvp4YotuMZWIekg0tCOz1ibDtSDw=</DigestValue>
      </Reference>
    </Manifest>
    <SignatureProperties>
      <SignatureProperty Id="idSignatureTime" Target="#idPackageSignature">
        <mdssi:SignatureTime xmlns:mdssi="http://schemas.openxmlformats.org/package/2006/digital-signature">
          <mdssi:Format>YYYY-MM-DDThh:mm:ssTZD</mdssi:Format>
          <mdssi:Value>2016-12-30T10:42:10Z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Q///////////////////////////////////gAP//////////////////////////////////4AD//////////////////////////////////+AA///////////////////////////////////gAP//////////////////////////////////4AD//////////////////////////////////+AA///////////////////////////////////gAP//////////////////////////////////4AD//////////////////////////////////+AA///////////////////////////////////gAP//////////////////////////////////4AD//////////////////////////////////+AA///////////////////////////////////gAP//////////////////////////////////4AD//////////////////////////////////+AA///////////////////////////////////gAP//////////////////////////////////4AD//////////////////////////////////+AA///////////////////////////////////gAP//////////////////////////////////4AD//////////////////////////////////+AA///////////////////////////////////gAP//////////////////////////////////4AD//////////////////////////////////+AA///////////////////////////////////gAP//////////////////////////////////4AD//////////////////////////////////+D////////////////////////////////////g////////////////////////////////////4P///////////////////////////////////+D////////////////////////////////////g////////////////////////////////////4P///////////////////////////////////+D////////////////////////////////////g////////////////////////////////////4P///////////////////////////////////+D////////////////////////////////////g////////////////////////////////////4P///////////////////////////////////+D////////////////////////////////////g////////////////////////////////////4P///////////////////////////////////+D////////////////////////////////////g////////////////////////////////////4P///////////////////////////////////+D////////////////////////////////////g////////////////////////////////////4P///////////////////////////////////+D////////////////////////////////////g////////////////////////////////////4P///////////////////////////////////+D////////////////////////////////////gQ///////////////////////////////////4Dr//////////////////////////////////+Du///////////////////////////////////gQ///////////////////////////////////4Dr//////////////////////////////////+Du///////////////////////////////////gQ///////////////////////////////////4Dr//////////////////////////////////+Du///////////////////////////////////gQ///////////////////////////////////4Dr//////////////////////////////////+Du///////////////////////////////////gAP//////////////////////////////////4AD//////////////////////////////////+Du///////////////////////////////////gQ///////////////////////////////////4Dr//////////////////////////////////+Du///////////////////////////////////gQ///////////////////////////////////4Dr//////////////////////////////////+Du///////////////////////////////////gQ///////////////////////////////////4Dr//////////////////////////////////+Du///////////////////////////////////gQ///////////////////////////////////4Dr//////////////////////////////////+Du///////////////////////////////////gQ///////////////////////////////////4Dr//////////////////////////////////+Du///////////////////////////////////gQ///////////////////////////////////4Dr//////////////////////////////////+Du///////////////////////////////////gQ///////////////////////////////////4Dr//////////////////////////////////+Du///////////////////////////////////gQ///////////////////////////////////4Dr//////////////////////////////////+Du///////////////////////////////////gQ///////////////////////////////////4Dr//////////////////////////////////+Du///////////////////////////////////gQ///////////////////////////////////4Dr//////////////////////////////////+Du///////////////////////////////////gQ///////////////////////////////////4Dr//////////////////////////////////+Du///////////////////////////////////gQ///////////////////////////////////4Dr//////////////////////////////////+Du///////////////////////////////////gQ///////////////////////////////////4Dr//////////////////////////////////+Du///////////////////////////////////gQ///////////////////////////////////4Dr//////////////////////////////////+Du///////////////////////////////////gQ///////////////////////////////////4Dr//////////////////////////////////+Du///////////////////////////////////gQ///////////////////////////////////4Dr//////////////////////////////////+Du///////////////////////////////////gQ///////////////////////////////////4Dr//////////////////////////////////+Du///////////////////////////////////gQ///////////////////////////////////4Dr//////////////////////////////////+Du///////////////////////////////////gQ///////////////////////////////////4Dr//////////////////////////////////+Du///////////////////////////////////gQ///////////////////////////////////4Dr//////////////////////////////////+Du///////////////////////////////////gQ1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2016-12-30T10:42:10Z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h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8XZzezZ3AAAAABBhPxTwU+UBAQAAAAhZ4xMAAAAAAHejEAMAAADwU+UBgHujEAAAAAAAd6MQlR7XaQMAAACcHtdpAQAAAPhklhAIgg1qwFrUaRDCzgGAAZR0DlyPdOBbj3QQws4BZAEAAI1iznSNYs50CHU+CAAIAAAAAgAAAAAAADDCzgEias50AAAAAAAAAABkw84BBgAAAFjDzgEGAAAAAAAAAAAAAABYw84BaMLOAe7qzXQAAAAAAAIAAAAAzgEGAAAAWMPOAQYAAABMEs90AAAAAAAAAABYw84BBgAAAAAAAACUws4BlS7NdAAAAAAAAgAAWMPOAQ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NuAoD4//8AAAAAAAAAAAAAAAAAAAAAEDNuAoD4//86lwAAAAAAAAAAAAAAAAAAAAAAAAAAAAAAAAAAAAAAAAAAAAAAAAAAAAAAAAAAAAAAAAAAAAAAAAAAAAAAAAAAAAAAAAAAAAAAAAAAAAAAAAAAAAAAAAAAAAAAAAAAAAAAAAAAAAAAAAAAAAAAAAAAjWLOdI1iznQAAAAAAAgAAAACAAAAAAAAiO3OASJqznQAAAAAAAAAAL7uzgEHAAAAsO7OAQcAAAAAAAAAAAAAALDuzgHA7c4B7urNdAAAAAAAAgAAAADOAQcAAACw7s4BBwAAAEwSz3QAAAAAAAAAALDuzgEHAAAAAAAAAOztzgGVLs10AAAAAAACAACw7s4B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M4B2b/XaSuIbd/fiG3f4uDkadhbIwigmPcbpB0qFI0YIfsiAIoBCLLOAdyxzgEQc6MQIA0AhKC0zgGx4eRpIA0AhAAAAADYWyMISA4jCIyzzgHQsQ1qph0qFAAAAADQsQ1qIA0AAKQdKhQBAAAAAAAAAAcAAACkHSoUAAAAAAAAAAAQss4BZM7WaSAAAAD/////AAAAAAAAAAAVAAAAAAAAAHAAAAABAAAAAQAAACQAAAAkAAAAEAAAAAAAAAAAACMISA4jCAGyAQAAAAAAnQsK1dCyzgHQss4BerHkaQAAAAAAtc4B2FsjCIqx5GmdCwrVuJ4HFJCyzgE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EP//////////////////////////////////wAD//////////////////////////////////8AA///////////////////////////////////AAP//////////////////////////////////wAD//////////////////////////////////8AA///////////////////////////////////AAP//////////////////////////////////wAD//////////////////////////////////8AA///////////////////////////////////AAP//////////////////////////////////wAD//////////////////////////////////8AA///////////////////////////////////AAP//////////////////////////////////wAD//////////////////////////////////8AA///////////////////////////////////AAP//////////////////////////////////wAD//////////////////////////////////8AA///////////////////////////////////AAP//////////////////////////////////wAD//////////////////////////////////8AA///////////////////////////////////AAP//////////////////////////////////wAD//////////////////////////////////8AA///////////////////////////////////AAP//////////////////////////////////wAD//////////////////////////////////8AA///////////////////////////////////A////////////////////////////////////wP///////////////////////////////////8D////////////////////////////////////A////////////////////////////////////wP///////////////////////////////////8D////////////////////////////////////A////////////////////////////////////wP///////////////////////////////////8D////////////////////////////////////A////////////////////////////////////wP///////////////////////////////////8D////////////////////////////////////A////////////////////////////////////wP///////////////////////////////////8D////////////////////////////////////A////////////////////////////////////wP///////////////////////////////////8D////////////////////////////////////A////////////////////////////////////wP///////////////////////////////////8D////////////////////////////////////A////////////////////////////////////wP///////////////////////////////////8D////////////////////////////////////A////////////////////////////////////wEP//////////////////////////////////8A6///////////////////////////////////A7v//////////////////////////////////wEP//////////////////////////////////8A6///////////////////////////////////A7v//////////////////////////////////wEP//////////////////////////////////8A6///////////////////////////////////A7v//////////////////////////////////wEP//////////////////////////////////8A6///////////////////////////////////A7v//////////////////////////////////wAD//////////////////////////////////8AA///////////////////////////////////A7v//////////////////////////////////wEP//////////////////////////////////8A6///////////////////////////////////A7v//////////////////////////////////wEP//////////////////////////////////8A6///////////////////////////////////A7v//////////////////////////////////wEP//////////////////////////////////8A6///////////////////////////////////A7v//////////////////////////////////wEP//////////////////////////////////8A6///////////////////////////////////A7v//////////////////////////////////wEP//////////////////////////////////8A6///////////////////////////////////A7v//////////////////////////////////wEP//////////////////////////////////8A6///////////////////////////////////A7v//////////////////////////////////wEP//////////////////////////////////8A6///////////////////////////////////A7v//////////////////////////////////wEP//////////////////////////////////8A6///////////////////////////////////A7v//////////////////////////////////wEP//////////////////////////////////8A6///////////////////////////////////A7v//////////////////////////////////wEP//////////////////////////////////8A6///////////////////////////////////A7v//////////////////////////////////wEP//////////////////////////////////8A6///////////////////////////////////A7v//////////////////////////////////wEP//////////////////////////////////8A6///////////////////////////////////A7v//////////////////////////////////wEP//////////////////////////////////8A6///////////////////////////////////A7v//////////////////////////////////wEP//////////////////////////////////8A6///////////////////////////////////A7v//////////////////////////////////wEP//////////////////////////////////8A6///////////////////////////////////A7v//////////////////////////////////wEP//////////////////////////////////8A6///////////////////////////////////A7v//////////////////////////////////wEP//////////////////////////////////8A6///////////////////////////////////A7v//////////////////////////////////wEP//////////////////////////////////8A6///////////////////////////////////A7v//////////////////////////////////wEP//////////////////////////////////8A6///////////////////////////////////A7v//////////////////////////////////wEP//////////////////////////////////8A6///////////////////////////////////A7l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8BAQEBAQEBAQEBAQEBAQEBAQEBAQEBAQEBARojGYumUkCUT38BAQEBAQEBAQEBAQEBAQEBAQEBAQEBAQEBAQEBAQEBAQEBAQEBAQEBAQEBAQEBAQEBAQEBAQEBAQEBAQEBAQEBAQEBAQEBAQEBAQEBAQEBAQEBAQEBAQEBAQEBAQEBAQEBAQEBAQEBAQEBAQEBAQEBAQEBAQEBAQEBAQEBAQEBAQEBAQEBAQEBAQEBAQEBAQEBAQEBAQEBAQEBAQEBAQEBAQEBAQEBAQEBAQEBAQH//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f//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8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wEBAQEBAQEBAQEBAQEBAQEBjVeBAgEBAQEBAQEBAQEBAQEBAQG4AQEBAQEBAQEBfQEBAQEBAQEBAQEBAQEBAQEBAQEBAQEBAQEBAQEBAQEBAQEBAQEBAQEBAQEBAQEBAQEBAQEBAQEBAQEBAQEBAQEBAQEBAQEBAQEBAQEBAQEBAQEBAQEBAQEBAQEBAQEBAQEBAQEBAQEBAQEBAQEBAQEBAQEBAQEBAQEBAQEBAQEBAQEBAQEBAQEBAQEBAQEBAQEBAQEBAQEBAQEBAQEBAQEBAf//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8BAQEBAQEBAQEBAWmSiApFAQEBAQEBAQEBAQEBAQEBAQEBAQEBfdcBAQEBAQEBAZxBAQEBAQEBAQEBAQEBAQEBAQEBAQEBAQEBAQEBAQEBAQEBAQEBAQEBAQEBAQEBAQEBAQEBAQEBAQEBAQEBAQEBAQEBAQEBAQEBAQEBAQEBAQEBAQEBAQEBAQEBAQEBAQEBAQEBAQEBAQEBAQEBAQEBAQEBAQEBAQEBAQEBAQEBAQEBAQEBAQEBAQEBAQEBAQEBAQEBAQEBAQEBAQEBAQEBAQH//wEBAQEBAQEBIMlzHc4BAQEBAQEBAQEBAQEBAQEBAQEBAQEBAQERQgEBAQEBAQEBxi0BAQEBAQEBAQEBAQEBAQEBAQEBAQEBAQEBAQEBAQEBAQEBAQEBAQEBAQEBAQEBAQEBAQEBAQEBAQEBAQEBAQEBAQEBAQEBAQEBAQEBAQEBAQEBAQEBAQEBAQEBAQEBAQEBAQEBAQEBAQEBAQEBAQEBAQEBAQEBAQEBAQEBAQEBAQEBAQEBAQEBAQEBAQEBAQEBAQEBAQEBAQEBAQEBAQEBAf//AQEBAQF1Y0Y9RQEBAQEBAQEBAQEBAQEBAQEBAQEBAQEBAQEBAQUqAQEBAQEBAQE/bAEBAQEBAQEBAQEBAQEBAQEBAQEBAQEBAQEBAQEBAQEBAQEBAQEBAQEBAQEBAQEBAQEBAQEBAQEBAQEBAQEBAQEBAQEBAQEBAQEBAQEBAQEBAQEBAQEBAQEBAQEBAQEBAQEBAQEBAQEBAQEBAQEBAQEBAQEBAQEBAQEBAQEBAQEBAQEBAQEBAQEBAQEBAQEBAQEBAQEBAQEBAQEBAQEBAQEB//8BAQEBqhsYAQEBAQEBAQEBAQEBAQEBAQEBAQEBAQEBAQEBAQEBn50BAQEBAQEBAaxYAQEBAQEBAQEBAQEBAQEBAQEBAQEBAQEBAQEBAQEBAQEBAQEBAQEBAQEBAQEBAQEBAQEBAQEBAQEBAQEBAQEBAQEBAQEBAQEBAQEBAQEBAQEBAQEBAQEBAQEBAQEBAQEBAQEBAQEBAQEBAQEBAQEBAQEBAQEBAQEBAQEBAQEBAQEBAQEBAQEBAQEBAQEBAQEBAQEBAQEBAQEBAQEBAQEBAQH//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f//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8BAbgBAQEBAQEBAQEBAQEBAQEBAQEBAQEBAQEBAQEBAQEBAQEBnzwBAQEBAQEBAUnMAQEBAQEBAQEBAQEBAQEBAQEBAQEBAQEBAQEBAQEBAQEBAQEBAQEBAQEBAQEBAQEBAQEBAQEBAQEBAQEBAQEBAQEBAQEBAQEBAQEBAQEBAQEBAQEBAQEBAQEBAQEBAQEBAQEBAQEBAQEBAQEBAQEBAQEBAQEBAQEBAQEBAQEBAQEBAQEBAQEBAQEBAQEBAQEBAQEBAQEBAQEBAQEBAQEBAQH//wEBozYBAQEBAQEBAQEBAQEBAQEBAQEBAQEBAQEBAQEBAQEBAQEkmgEBAQEBAQEBcDoBAQEBAQEBAQEBAQEBAQEBAQEBAQEBAQEBAQEBAQEBAQEBAQEBAQEBAQEBAQEBAQEBAQEBAQEBAQEBAQEBAQEBAQEBAQEBAQEBAQEBAQEBAQEBAQEBAQEBAQEBAQEBAQEBAQEBAQEBAQEBAQEBAQEBAQEBAQEBAQEBAQEBAQEBAQEBAQEBAQEBAQEBAQEBAQEBAQEBAQEBAQEBAQEBAQEBAf//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8BAQECta4BAQEBAQEBAQEBAQEBAQEBAQEBAUTSAQEBAQEBAQEBMjkBAQEBAQEBAUUxAQEBAQEBAQEBAQEBAQEBAQEBAQEBAQEBAQEBAQEBAQEBAQEBAQEBAQEBAQEBAQEBAQEBAQEBAQEBAQEBAQEBAQEBAQEBAQEBAQEBAQEBAQEBAQEBAQEBAQEBAQEBAQEBAQEBAQEBAQEBAQEBAQEBAQEBAQEBAQEBAQEBAQEBAQEBAQEBAQEBAQEBAQEBAQEBAQEBAQEBAQEBAQEBAQEBAQH//wEBAQFET6MBAQEBAQEBAQEBAQEBAQEBAQEBSuozhAEBAQEBAQGvaQEBAQEBAQEB0rsBAQEBAQEBAQEBAQEBAQEBAQEBAQEBAQEBAQEBAQEBAQEBAQEBAQEBAQEBAQEBAQEBAQEBAQEBAQEBAQEBAQEBAQEBAQEBAQEBAQEBAQEBAQEBAQEBAQEBAQEBAQEBAQEBAQEBAQEBAQEBAQEBAQEBAQEBAQEBAQEBAQEBAQEBAQEBAQEBAQEBAQEBAQEBAQEBAQEBAQEBAQEBAQEBAQEBAf//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8BAQEBAQEBYOI7AQEBAQEBAQEBAQEBAQEBAQEBAQGaseB5AQEBuAEBAQEBAQEBAQE3AQEBAQEBAQEBAQEBAQEBAQEBAQEBAQEBAQEBAQEBAQEBAQEBAQEBAQEBAQEBAQEBAQEBAQEBAQEBAQEBAQEBAQEBAQEBAQEBAQEBAQEBAQEBAQEBAQEBAQEBAQEBAQEBAQEBAQEBAQEBAQEBAQEBAQEBAQEBAQEBAQEBAQEBAQEBAQEBAQEBAQEBAQEBAQEBAQEBAQEBAQEBAQEBAQEBAQH//wEBAQEBAQEBAZVWAQEBAQEBAQEBAQEBAQEBAQEBAQECWsAVfAE3AQEBAQEBAQEBATcBAQEBAQEBAQEBAQEBAQEBAQEBAQEBAQEBAQEBAQEBAQEBAQEBAQEBAQEBAQEBAQEBAQEBAQEBAQEBAQEBAQEBAQEBAQEBAQEBAQEBAQEBAQEBAQEBAQEBAQEBAQEBAQEBAQEBAQEBAQEBAQEBAQEBAQEBAQEBAQEBAQEBAQEBAQEBAQEBAQEBAQEBAQEBAQEBAQEBAQEBAQEBAQEBAQEBAf//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8BAQEBAQEBAQEBAQFa4DkBAQEBAQEBAQEBAQEBAQEBAQEBAQEP6MYBAQEBAQEBAQFRAQEBAQEBAQEBAQEBAQEBAQEBAQEBAQEBAQEBAQEBAQEBAQEBAQEBAQEBAQEBAQEBAQEBAQEBAQEBAQEBAQEBAQEBAQEBAQEBAQEBAQEBAQEBAQEBAQEBAQEBAQEBAQEBAQEBAQEBAQEBAQEBAQEBAQEBAQEBAQEBAQEBAQEBAQEBAQEBAQEBAQEBAQEBAQEBAQEBAQEBAQEBAQEBAQEBAQH//wEBAQEBAQEBAQEBAQECMOQ/AQEBAQEBAQEBAQEBAQEBAQEBAVYBmsF2AQEBAQEBAecBAQEBAQEBAQEBAQEBAQEBAQEBAQEBAQEBAQEBAQEBAQEBAQEBAQEBAQEBAQEBAQEBAQEBAQEBAQEBAQEBAQEBAQEBAQEBAQEBAQEBAQEBAQEBAQEBAQEBAQEBAQEBAQEBAQEBAQEBAQEBAQEBAQEBAQEBAQEBAQEBAQEBAQEBAQEBAQEBAQEBAQEBAQEBAQEBAQEBAQEBAQEBAQEBAQEBAf//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8BAQEBAQEBAQEBAQEBAQEBAQFLXBoBAQEBAQEBAQEBAQEBAQFqAQEBATZcmYwBAQFXAQEBAQEBAQEBAQEBAQEBAQEBAQEBAQEBAQEBAQEBAQEBAQEBAQEBAQEBAQEBAQEBAQEBAQEBAQEBAQEBAQEBAQEBAQEBAQEBAQEBAQEBAQEBAQEBAQEBAQEBAQEBAQEBAQEBAQEBAQEBAQEBAQEBAQEBAQEBAQEBAQEBAQEBAQEBAQEBAQEBAQEBAQEBAQEBAQEBAQEBAQEBAQEBAQEBAQH//wEBAQEBAQEBAQEBAQEBAQEBAQEByVAhAQEBAQEBAQEBAQEBcKABAQEBAY24QpkrAVYBAQEBAQEBAQEBAQEBAQEBAQEBAQEBAQEBAQEBAQEBAQEBAQEBAQEBAQEBAQEBAQEBAQEBAQEBAQEBAQEBAQEBAQEBAQEBAQEBAQEBAQEBAQEBAQEBAQEBAQEBAQEBAQEBAQEBAQEBAQEBAQEBAQEBAQEBAQEBAQEBAQEBAQEBAQEBAQEBAQEBAQEBAQEBAQEBAQEBAQEBAQEBAQEBAQEBAf//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8BAQEBAQEBAQEBAQEBAQEBAQEBAQEBAc6Zcs4BAQEBAQEBAX5BAQEBAQEBAQGzZAELc0sBAQEBAQEBAQEBAQEBAQEBAQEBAQEBAQEBAQEBAQEBAQEBAQEBAQEBAQEBAQEBAQEBAQEBAQEBAQEBAQEBAQEBAQEBAQEBAQEBAQEBAQEBAQEBAQEBAQEBAQEBAQEBAQEBAQEBAQEBAQEBAQEBAQEBAQEBAQEBAQEBAQEBAQEBAQEBAQEBAQEBAQEBAQEBAQEBAQEBAQEBAQEBAQEBAQF3dwEBAQEBAQEBAQEBAQEBAQEBAQEBAQEBAQFpu1RwAQEBAQEBkQEBAQEBAQEBAQE9MmIBa4iBRAEBAQEBAQEBAQEBAQEBAQEBAQEBAQEBAQEBAQEBAQEBAQEBAQEBAQEBAQEBAQEBAQEBAQEBAQEBAQEBAQEBAQEBAQEBAQEBAQEBAQEBAQEBAQEBAQEBAQEBAQEBAQEBAQEBAQEBAQEBAQEBAQEBAQEBAQEBAQEBAQEBAQEBAQEBAQEBAQEBAQEBAQEBAQEBAQEBAQEBAQEBAQEBAf//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H//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f//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8BAQEBAQEBAQEBAQEBAQEBAQEBAQEBAQEBAQEBAQEBAQEBLwEaCyV7AQEBAQEBAQEGAQFBFUQBAQEBAQEB33MeAQEBAQEBAQEBAQEBAQEBAQEBAQEBAQEBAQEBAQEBAQEBAQEBAQEBAQEBAQEBAQEBAQEBAQEBAQEBAQEBAQEBAQEBAQEBAQEBAQEBAQEBAQEBAQEBAQEBAQEBAQEBAQEBAQEBAQEBAQEBAQEBAQEBAQEBAQEBAQEBAQEBAQEBAQEBAQEBAQEBAQEBAQEBAQEBAQH//wEBAQEBAQEBAQEBAQEBAQEBAQEBAQEBAQEBAQEBAQEBAQE3AQEBJKTHUgEBAQEBAXIBAQHOpHUBAQEBAQEBAWtlCXsBAQEBAQEBAQEBAQEBAQEBAQEBAQEBAQEBAQEBAQEBAQEBAQEBAQEBAQEBAQEBAQEBAQEBAQEBAQEBAQEBAQEBAQEBAQEBAQEBAQEBAQEBAQEBAQEBAQEBAQEBAQEBAQEBAQEBAQEBAQEBAQEBAQEBAQEBAQEBAQEBAQEBAQEBAQEBAQEBAQEBAQEBAQEBAf//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H//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f//AQEBAQEBAQEBAQEBAQEBAQEBAQEBAQEBAQEBAQEBAQEBXAEBAQEBAQEBAQEBAQG94ws/AQEBAQE4slkBAQEBAQEBAQEBAQEBQZKvaQEBAQEBAQEBAQEBAQEBAQEBAQEBAQEBAQEBAQEBAQEBAQEBAQEBAQEBAQEBAQEBAQEBAQEBAQEBAQEBAQEBAQEBAQEBAQEBAQEBAQEBAQEBAQEBAQEBAQEBAQEBAQEBAQEBAQEBAQEBAQEBAQEBAQEBAQEBAQEBAQEBAQEBAQEBAQEBAQEB//8BAQEBAQEBAQEBAQEBAQEBAQEBAQEBAQEBAQEBAQEBAVJ9AQEBAQEBAQEBAQEBAQFeAcbBc3UBAQFZpDgBAQEBAQEBAQEBAQEBAbpHJagBAQEBAQEBAQEBAQEBAQEBAQEBAQEBAQEBAQEBAQEBAQEBAQEBAQEBAQEBAQEBAQEBAQEBAQEBAQEBAQEBAQEBAQEBAQEBAQEBAQEBAQEBAQEBAQEBAQEBAQEBAQEBAQEBAQEBAQEBAQEBAQEBAQEBAQEBAQEBAQEBAQEBAQEBAQEBAQFMT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f//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8BAQEBAQEBAQEBAQEBAQEBAQEBAQEBAQEBAQEBAQEBAWIBAQEBAQEBAQEBAQEBAQFcAQEBAQEBAQFbYriWwwEBAQEBAQEBAQEBAQEBAQEBAQEDNIiMAQEBAQEBAQEBAQEBAQEBAQEBAQEBAQEBAQEBAQEBAQEBAQEBAQEBAQEBAQEBAQEBAQEBAQEBAQEBAQEBAQEBAQEBAQEBAQEBAQEBAQEBAQEBAQEBAQEBAQEBAQEBAQEBAQEBAQEBAQEBAQEBAQEBAQEBAQEBAQEBAQEBAQHr6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f//AQEBAQEBAQEBAQEBAQEBAQEBAQEBAQEBAQEBAQEBAZaBAQEBAQEBAQEBAQEBAQEBNwEBAQEBAQEBAQEBAQFsAFbfAQEBAQEBAQEBAQEBAQEBAQEBAQHXSA+bAQEBAQEBAQEBAQEB1NIBAQEBAQEBAQEBAQEBAQEBAQEBAQEBAQEBAQEBAQEBAQEBAQEBAQEBAQEBAQEBAQEBAQEBAQEBAQEBAQEBAQEBAQEBAQEBAQEBAQEBAQEBAQEBAQEBAQEBAQEBAQEBAQEBAQEBAQEBAQEB//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H//wEBAQEBAQEBAQEBAQEBAQEBAQEBAQEBAQEBAQEBAQGJAQEBAQEBAQEBAQEBAQEBATcBAQEBAQEBAQEBAWICkIVHlAEkN5FgAQEBAQEBAQEBAQEBAQEBAQEBAQFKI2NwAQEBAXK+AQEBAU4KAQEBAQEBAQEBAQEBAQEBAQEBAQEBAQEBAQEBAQEBAQEBAQEBAQEBAQEBAQEBAQEBAQEBAQEBAQEBAQEBAQEBAQEBAQEBAQEBAQEBAQEBAQEBAQEBAQEBAQEBAQEBAQEBAQEBAQEBAf//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H//wEBAQEBAQEBAQEBAQEBAQEBAQEBAQEBAQEBAQEBAQ6GAQEBAQEBAQEBAQEBAQEBIa0BAQEBAQEBAQEBATEBAXErAbqkAQEBAQEBAoRqqp8BAQEBAQEBAQEBAQEBAQEBAZY8EIN+rgEBAQEBWX4BAQEBAQEBAQEBAQEBAQEBAQEBAQEBAQEBAQEBAQEBAQEBAQEBAQEBAQEBAQEBAQEBAQEBAQEBAQEBAQEBAQEBAQEBAQEBAQEBAQEBAQEBAQEBAQEBAQEBAQEBAQEBAQEBAQEBAf//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8BAQEBAQEBAQEBAQEBAQEBAQEBAQEBAQEBAQEBAQFDAQEBAQEBAQEBAQEBAQEBAYw2AQEBAQEBAQEBAayjAQEBwQEBATzaAQEBAQEBYwYGYHZ+V6MBAQEBAQEBAQEBAarXAQEBAQEBLa2cewEBzwEBAQEBAQEBAQEBAQEBAQEBAQEBAQEBAQEBAQEBAQEBAQEBAQEBAQEBAQEBAQEBAQEBAQEBAQEBAQEBAQEBAQEBAQEBAQEBAQEBAQEBAQEBAQEBAQEBAQEBAQEBAQEBAQEBAQH//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f//AQEBAQEBAQEBAQEBAQEBAQEBAQEBAQEBAQEBAQEhfQEBAQEBAQEBAQEBAQEBAQGMNgEBAQEBAQEBAQEqLQEBAWIBAQEBxxUBAQF/DwEBAQEXAQEBAQIKYpWuAQEBAW8BAQEBAQEBAQEBAQEBdJC7AQEBAQFfAQEBAQEBAQEBAQEBAQEBAQEBAQEBAQEBAQEBAQEBAQEBAQEBAQEBAQEBAQEBAQEBAQEBAQEBAQEBAQEBAQEBAQEBAQEBAQEBAQEBAQEBAQEBAQEBAQEBAQEBAQEB//8BAQEBAQEBAQEBAQEBAQEBAQEBAQEBAQEBAQEBAYcnAQEBAQEBAQEBAQEBAQEBAYw2AQEBAQEBAQEBATp1AQEBVwEBAQFWEzUBAV++AQEBASc2AQEBAQE/MaTeZSk/hgEBAQEBAQEBAQEBAQEBAQ/PFAEBAXMBAQEBAQEBAQEBAQEBAQEBAQEBAQEBAQEBAQEBAQEBAQEBAQEBAQEBAQEBAQEBAQEBAQEBAQEBAQEBAQEBAQEBAQEBAQEBAQEBAQEBAQEBAQEBAQEBAQEBAQEBAQH//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f//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H//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f//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8BAQEBAQEBAQEBAQEBAQEBAQEBAQEBAQEBAQEBfhgBAQEBAQEBAQEBAQEBAQEBAYw2AQEBAQEBAQEBAS8BAQEBIDwBAQHBAQEBAYQdwwEBAQFrjgGTpgEBAQEBidoUzGWKPQEBAQEBAQEBunTHeJYBkgHHAQEBAQEBAQGwUTsBAQEBAQEBAQEBAQEBAQEBAQEBAQEBAQEBAQEBAQEBAQEBAQEBAQEBAQEBAQEBAQEBAQEBAQEBAQEBAQEBAQEBAQEBAQEBAQEBAQEBAQEBAQEBAQFAQ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f//AQEBAQEBAQEBAQEBAQEBAQEBAQEBAQEBAQEBAaQBAQEBAQEBAQEBAQEBAQEBAQGMNgEBAQEBAQEBAQG/1wEBAXuxAQGUWAEBAQEBLk5/Co8BAX4BTAEBAQEBxYNGPAEBZRYBAQEBAQEBAcEBAQEBAQHYclQsOAEBAQEBAQEBAWylhgEBAQEBAQEBAQEBAQEBAQEBAQEBAQEBAQEBAQEBAQEBAQEBAQEBAQEBAQEBAQEBAQEBAQEBAQEBAQEBAQEBAQEBAQEBAQEBAQEBAQEBAQEB//8BAQEBAQEBAQEBAQEBAQEBAQEBAQEBAQEBAQFbuQEBAQEBAQEBAQEBAQEBAQEBAYw2AQEBAQEBAQEBAQ/UAQEBAc4BAYhnAQEBAQEBVwIBAQEBVgExAQEBAQFdS0OcAQGu1QEBAQEBAQFsKgEBAQEBAdYBAU0PVp04AQEBAQEBAQEFfYMBAQEBAQEBAQEBAQEBAQEBAQEBAQEBAQEBAQEBAQEBAQEBAQEBAQEBAQEBAQEBAQEBAQEBAQEBAQEBAQEBAQEBAQEBAQEBAQEBAQEBAQH//wEBAQEBAQEBAQEBAQEBAQEBAQEBAQEBAQEBAUirAQEBAQEBAQEBAQEBAQEBAQEBjDYBAQEBAQEBAQEBAQEBAQEBAQEBAQEBAQEBAQEDUQEBAQE60qcBAQEBOTR/AJIBAa3IlAEBAQEBAZHOAQEBAQEB0wEBAQEBdpA6YyEBAQEBAQEBdq+VEAEBAQEBAQEBAQEBAQEBAQEBAQEBAQEBAQEBAQEBAQEBAQEBAQEBAQEBAQEBAQEBAQEBAQEBAQEBAQEBAQEBAQEBAQEBAQEBAQEBAf//AQEBAQEBAQEBAQEBAQEBAQEBAQEBAQEBAQEBXAEBAQEBAQEBAQEBAQEBAQEBAQFxNgEBAQEBAQEBAQEBAQEBAQEBAQEBAQEBAQEBAQGzewEBAc+KKgEBAQFGWQHQMwFBcwF9AQEBAQEB0QEBAQEBAa4iUgEBAQEBAQFSFlM6WwF7AwEBAdKOegUBAQEBAQEBAQEBAQEBAQEBAQEBAQEBAQEBAQEBAQEBAQEBAQEBAQEBAQEBAQEBAQEBAQEBAQEBAQEBAQEBAQEBAQEBAQEBAQEB//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H//wEBAQEBAQEBAQEBAQEBAQEBAQEBAQEBAQEBlpoBAQEBAQEBAQEBAQEBAQEBAQEByIIBAQEBAQEBAQEBAQEBAQEBAQEBAQEBAQEBAQEBAX17AQHJNTkBAQE7PQEBAWkDAQEBATKuAQEBNsoBAQEBAQE3AV8BAQEBAQEBAQEBAQGGZI2tUJPIAQEBAcsIdAEBAQEBAQEBAQEBAQEBAQEBAQEBAQEBAQEBAQEBAQEBAQEBAQEBAQEBAQEBAQEBAQEBAQEBAQEBAQEBAQEBAQEBAQEBAf//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H//wEBAQEBAQEBAQEBAQEBAQEBAQEBAQEBAQEBYQEBAQEBAQEBAQEBAQEBAQEBAQEBppIBAQEBAQEBAQEBAQEBAQEBAb5EAQEBAQEBAQEBAQGmgQE/N2gBAVJzAQEBAQEBAQEBAQEBabgGWQEBAQEBATEBARY4AQEBAQEBAQEBAcMBAQEBAQEBAQEBAQFSgpkPqAVRhAEBAQEBAQEBAQEBAQEBAQEBAQEBAQEBAQEBAQEBAQEBAQEBAQEBAQEBAQEBAQEBAQEBAQEBAQEBAQEBAQEBAf//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8BAQEBAQEBAQEBAQEBAQEBAQEBAQEBAQEBXlkBAQEBAQEBAQEBAQEBAQEBAQEBAUkJAQEBAQEBAQEBAQEBAQEBAQEBAQEBAQEBAQEBAb0/p7W/F8DBJl7CYsNqkcMvUCUJLIQBAQEBAQEBAQEBAUCDAQEBlAEBAQEBAQEBAVEQAQEBAQEBAQEBAQEBAQEBAQEBASE0vGF2AQEBAQEBAQEBAQEBAQEBAQEBAQEBAQEBAQEBAQEBAQEBAQEBAQEBAQEBAQEBAQEBAQEBAQEBAQEBAQH//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f//AQEBAQEBAQEBAQEBAQEBAQEBAQEBAQEBBI4BAQEBAQEBAQEBAQEBAQEBAQEBAQEBNwEBAQEBAQEBAQEBAQEBAQEBAQEBAQEBAQEBAQEBAQEBrQEAAQFsowEBAQEBAQEBAQEBAQEBAQEBAQEBAQFdAQEBAbkBAQEBAQEBAQ2EAQEBAQEBAQEBAQEBAQEBAQEBAQEBAQEBAY4scQ+vo7oBAQEBAQEBAQEBAQEBAQEBAQEBAQEBAQEBAQEBAQEBAQEBAQEBAQEBAQEBAQEBAQEBAQEB//8BAQEBAQEBAQEBAQEBAQEBAQEBAQEBAQFXGAEBAQEBAQEBAQEBAQEBAQEBAQEBAQFvAQEBAQEBAQEBAQEBAQEBAQEBAQEBAQEBAQEBAQEBAQG2HbcBARs4AQEBAQEBAQEBAQEBAQEBAQEBAQEBAbgBAQEBnQEBAQEBAQEBLwEBAQEBAQEBAQEBAQEBAQEBAQEBAQEBAQEBAYecAQF/TnNIUgEBAQEBAQEBAQEBAQEBAQEBAQEBAQEBAQEBAQEBAQEBAQEBAQEBAQEBAQEBAQEBAQH//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f//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H//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f//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H//wEBAQEBAQEBAQEBAQEBAQEBAQEBAQGeAQEBAQEBAQEBAQEBAQEBAQEBAQEBAQEBATRgAQEBAQEBAQEBAQEBAQEBAQEBAQEBAQEBAQEBAQEBAQEBn2+gAQEBAQEBAQEBAQEBAQEBAQEBAQEBAQFcAQEBAQEBRwEBAQEBAU8BAQEBAQEBAQEBAQEBAQEBAQEBAQEBAQEBAQE7oY8BAQEBAQEBAQEBAQEBAQEBAQEBAQEBAQEBAYpIfqIBAQEBAQEBAQEBAQEBAQEBAQEBAQEBAQEBAf//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8BAQEBAQEBAQEBAQEBAQEBAQEBAQFzigEBAQEBAQEBAQEBAQEBAQEBAQEBAQEBAQGLjAEBAQEBAQEBAQEBAQEBAQEBAQEBAQEBAQEBAQEBAQEBAQEASgEBAQEBAQEBAQEBAQEBAQEBAQEBAQGNjgEBAQEBAUcBAQEBAY+QAQEBAQEBAQEBAQEBAQEBAQEBAQEBAQFmkZI4AQEBAQEBAQEBAQEBAQEBAQEBAQEBAQEBAQEBAQEBAQEBAQEOk5RZAQEBAQEBAQEBAQEBAQEBAQEBAQH//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f//AQEBAQEBAQEBAQEBAQEBAQEBAQF/gAEBAQEBAQEBAQEBAQEBAQEBAQEBAQEBAQEBgS0BAQEBAQEBAQEBAQEBAQEBAQEBAQEBAQEBAQEBAQEBAQEBIhEBAQEBAQEBAQEBAQEBAQEBAQEBAQEBgjkBAQEBAQEUdgEBAQF0bAEBAQEBAQEBAQEBAQEBAQEBAR0GJSABAQEBAQEBAQEBAQEBAQEBAQEBAQEBAQEBAQEBAQEBAQEBAQEBAQEBAQEBAQGDKQEBAQEBAQEBAQEBAQEBAQEB//8BAQEBAQEBAQEBAQEBAQEBAQEBAX0hAQEBAQEBAQEBAQEBAQEBAQEBAQEBAQEBAQEdWAEBAQEBAQEBAQEBAQEBAQEBAQEBAQEBAQEBAQEBAQEBAQEAMAEBAQEBAQEBAQEBAQEBAQEBAQEBAQF+UgEBAQEBAVt8AQEBASUgAQEBAQEBAQEBAQEBAQEBbVFXcQEBAQEBAQEBAQEBAQEBAQEBAQEBAQEBAQEBAQEBAQEBAQEBAQEBAQEBAQEBAQEBASB8AQEBAQEBAQEBAQEBAQEBAQH//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f//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H//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f//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8BAQEBAQEBAQEBAQEBAQEBAQELAQEBAQEBAQEBAQEBAQEBAQEBAQEBAQEBAQEBAQFUVQEBAQEBAQEBAQEBAQEBAQEBAQEBAQEBAQEBAQEBAQEBAVYBAUsBAQEBAQEBAQEBAQEBAQEBAQEBAQFXAQEBAQEBAQFYAQEBAQEBKVQZWQEBAQEBAQEBAQEBAQEBAQEBAQEBAQEBAQEBAQEBAQEBAQEBAQEBAQEBAQEBAQEBAQEBAQEBAQEBAQEBAQEBAQEBAQEBAQEBAQEBAQEBAQEBAQH//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f//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H//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f//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H//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f//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H//wEBAQEBAQEBAQEBAQEBAQEBAQEBAQEBAQEBAQEBAQEBAQEBAQEBAQEBAQEBAQEBAQEBAQEBAQEBAQEBAQEBAQEBAQEBAQEBAQEBAQEBAQEBAQEDBAEBAQEBAQEBAQEBAQEBAQEBAQEBAQEBAQEBAQUG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CAgICAgICAgICAgICAgICAgICAgICAgICAgICAgICAgICAgICAgICAgICAgICAgICAgICAgICAgICAgICAgICAgICAgICAgICAgICAgICAgICAgICAgICAgICAgICAgICAgICAgICAgICAgICAgICAgICAgICAgICAgICAgICAgICAgICAgICAgICAgICAgICAgICAgICAgICAgICAgICAgICAgICAgICAgICAgICAgICAgICAgICAgICAgICAgICAgICAgICAgICAgICAgICAgL//0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kN3NndYiDBrKCwwa///AAAAAEx1floAAKTOzgFIAo90AAAAADBR5QH4zc4BUPNNdQAAAAAAAENoYXJVcHBlclcAAfF2k3c2d+TOzgEAAAAAUM7OAYABlHQOXI904FuPdFDOzgFkAQAAjWLOdI1iznS4wuoBAAgAAAACAAAAAAAAcM7OASJqznQAAAAAAAAAAKrPzgEJAAAAmM/OAQkAAAAAAAAAAAAAAJjPzgGozs4B7urNdAAAAAAAAgAAAADOAQkAAACYz84BCQAAAEwSz3QAAAAAAAAAAJjPzgEJAAAAAAAAANTOzgGVLs10AAAAAAACAACYz84BCQAAAGR2AAgAAAAAJQAAAAwAAAADAAAAGAAAAAwAAAAAAAACEgAAAAwAAAABAAAAHgAAABgAAAALAAAAYQAAADUBAAByAAAAJQAAAAwAAAADAAAAVAAAANAAAAAMAAAAYQAAAJUAAABxAAAAAQAAAKsKDUJyHA1CDAAAAGEAAAAWAAAATAAAAAAAAAAAAAAAAAAAAP//////////eAAAAFYA7QBjAHQAbwByACAASAB1AGcAbwAgAEQAZQBsAGcAYQBkAG8AIABTAC4ACAAAAAMAAAAGAAAABAAAAAgAAAAFAAAABAAAAAkAAAAHAAAACAAAAAgAAAAEAAAACQAAAAcAAAADAAAACAAAAAcAAAAIAAAACAAAAAQAAAAH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QE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d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Q3c2d1iIMGsoLDBr//8AAAAATHV+WgAApM7OAUgCj3QAAAAAMFHlAfjNzgFQ8011AAAAAAAAQ2hhclVwcGVyVwAB8XaTdzZ35M7OAQAAAABQzs4BgAGUdA5cj3TgW490UM7OAWQBAACNYs50jWLOdLjC6gEACAAAAAIAAAAAAABwzs4BImrOdAAAAAAAAAAAqs/OAQkAAACYz84BCQAAAAAAAAAAAAAAmM/OAajOzgHu6s10AAAAAAACAAAAAM4BCQAAAJjPzgEJAAAATBLPdAAAAAAAAAAAmM/OAQkAAAAAAAAA1M7OAZUuzXQAAAAAAAIAAJjPzgEJAAAAZHYACAAAAAAlAAAADAAAAAEAAAAYAAAADAAAAP8AAAISAAAADAAAAAEAAAAeAAAAGAAAACoAAAAFAAAAhQAAABYAAAAlAAAADAAAAAEAAABUAAAAqAAAACsAAAAFAAAAgwAAABUAAAABAAAAqwoNQnIcDUIrAAAABQAAAA8AAABMAAAAAAAAAAAAAAAAAAAA//////////9sAAAARgBpAHIAbQBhACAAbgBvACAAdgDhAGwAaQBkAGEAzgE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AAAAAAAAAAAAAAAAAAAAAAAAAAAAAAAAAAAAAAAAAAAAAAAAAAAAAAAAAAAAAAAAAAAAAAAAAAAAAAAAAAAAAAAAAAAAAAAAAAAAAAAAAAAAAAAAAAAAAAAAAAAAAAAAAAAAAAAAAAAAACNYs50jWLOdAAAAAAACAAAAAIAAAAAAACI7c4BImrOdAAAAAAAAAAAvu7OAQcAAACw7s4BBwAAAAAAAAAAAAAAsO7OAcDtzgHu6s10AAAAAAACAAAAAM4BBwAAALDuzgEHAAAATBLPdAAAAAAAAAAAsO7OAQcAAAAAAAAA7O3OAZUuzXQAAAAAAAIAALDuzgE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8XZzezZ3AAAAABBhPxTwU+UBAQAAAAhZ4xMAAAAAAHejEAMAAADwU+UBgHujEAAAAAAAd6MQlR7XaQMAAACcHtdpAQAAAPhklhAIgg1qwFrUaRDCzgGAAZR0DlyPdOBbj3QQws4BZAEAAI1iznSNYs50CHU+CAAIAAAAAgAAAAAAADDCzgEias50AAAAAAAAAABkw84BBgAAAFjDzgEGAAAAAAAAAAAAAABYw84BaMLOAe7qzXQAAAAAAAIAAAAAzgEGAAAAWMPOAQYAAABMEs90AAAAAAAAAABYw84BBgAAAAAAAACUws4BlS7NdAAAAAAAAgAAWMPOAQ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AjCLisphD+nY90b4k1ahcTAS0AAAAAwJT3G3SzzgEpECHaIgCKAUmMNWo0ss4BAAAAANhbIwh0s84BJIiAEnyyzgHZizVqUwBlAGcAbwBlACAAVQBJAAAAAAD1izVqTLPOAeEAAAD0sc4BS+TlabhH2hPhAAAAAQAAANasphAAAM4B6uPlaQQAAAAFAAAAAAAAAAAAAAAAAAAA1qymEAC0zgElizVqaNiVEAQAAADYWyMIAAAAAEmLNWoAAAAAAABlAGcAbwBlACAAVQBJAAAACgXQss4B0LLOAeEAAABsss4BAAAAALisphAAAAAAAQAAAAAAAACQss4B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BD//////////////////////////////////8AA///////////////////////////////////AAP//////////////////////////////////wAD//////////////////////////////////8AA///////////////////////////////////AAP//////////////////////////////////wAD//////////////////////////////////8AA///////////////////////////////////AAP//////////////////////////////////wAD//////////////////////////////////8AA///////////////////////////////////AAP//////////////////////////////////wAD//////////////////////////////////8AA///////////////////////////////////AAP//////////////////////////////////wAD//////////////////////////////////8AA///////////////////////////////////AAP//////////////////////////////////wAD//////////////////////////////////8AA///////////////////////////////////AAP//////////////////////////////////wAD//////////////////////////////////8AA///////////////////////////////////AAP//////////////////////////////////wAD//////////////////////////////////8AA///////////////////////////////////AAP//////////////////////////////////wP///////////////////////////////////8D////////////////////////////////////A////////////////////////////////////wP///////////////////////////////////8D////////////////////////////////////A////////////////////////////////////wP///////////////////////////////////8D////////////////////////////////////A////////////////////////////////////wP///////////////////////////////////8D////////////////////////////////////A////////////////////////////////////wP///////////////////////////////////8D////////////////////////////////////A////////////////////////////////////wP///////////////////////////////////8D////////////////////////////////////A////////////////////////////////////wP///////////////////////////////////8D////////////////////////////////////A////////////////////////////////////wP///////////////////////////////////8D////////////////////////////////////A////////////////////////////////////wP///////////////////////////////////8BD///////////////////////////////////AOv//////////////////////////////////wO7//////////////////////////////////8BD///////////////////////////////////AOv//////////////////////////////////wO7//////////////////////////////////8BD///////////////////////////////////AOv//////////////////////////////////wO7//////////////////////////////////8BD///////////////////////////////////AOv//////////////////////////////////wO7//////////////////////////////////8AA///////////////////////////////////AAP//////////////////////////////////wO7//////////////////////////////////8BD///////////////////////////////////AOv//////////////////////////////////wO7//////////////////////////////////8BD///////////////////////////////////AOv//////////////////////////////////wO7//////////////////////////////////8BD///////////////////////////////////AOv//////////////////////////////////wO7//////////////////////////////////8BD///////////////////////////////////AOv//////////////////////////////////wO7//////////////////////////////////8BD///////////////////////////////////AOv//////////////////////////////////wO7//////////////////////////////////8BD///////////////////////////////////AOv//////////////////////////////////wO7//////////////////////////////////8BD///////////////////////////////////AOv//////////////////////////////////wO7//////////////////////////////////8BD///////////////////////////////////AOv//////////////////////////////////wO7//////////////////////////////////8BD///////////////////////////////////AOv//////////////////////////////////wO7//////////////////////////////////8BD///////////////////////////////////AOv//////////////////////////////////wO7//////////////////////////////////8BD///////////////////////////////////AOv//////////////////////////////////wO7//////////////////////////////////8BD///////////////////////////////////AOv//////////////////////////////////wO7//////////////////////////////////8BD///////////////////////////////////AOv//////////////////////////////////wO7//////////////////////////////////8BD///////////////////////////////////AOv//////////////////////////////////wO7//////////////////////////////////8BD///////////////////////////////////AOv//////////////////////////////////wO7//////////////////////////////////8BD///////////////////////////////////AOv//////////////////////////////////wO7//////////////////////////////////8BD///////////////////////////////////AOv//////////////////////////////////wO7//////////////////////////////////8BD///////////////////////////////////AOv//////////////////////////////////wO7//////////////////////////////////8BD///////////////////////////////////AOv//////////////////////////////////wO7//////////////////////////////////8BD///////////////////////////////////AOv//////////////////////////////////wO5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ScYjjn8BAQEBAQEBAQEBAQEBAQEBAQEBAQEBAQEBAQEBAQEBAQEBAQEBAQEBAQEBAQEBAQEBAQEBAQEBAQEBAQEBAQEBAQEBAQEBAQEBAQEBAQEBAQEBAQEBAQEBAQEBAQEBAQEBAQEBAQEBAQEBAQEBAQEBAQEBAQEBAQEBAQEBAQEBAQEBAQEBAQEBAQEBAQEBAQEBAQEBAQEBAQEBAQEBAQEBAQEBAQEBAQEBAQEBAQEBAf//AQEBAQEBAQEBAQEBAQEBAQEBAQEBAQEBAQEaIxmLplJAlE9/AQEBAQEBAQEBAQEBAQEBAQEBAQEBAQEBAQEBAQEBAQEBAQEBAQEBAQEBAQEBAQEBAQEBAQEBAQEBAQEBAQEBAQEBAQEBAQEBAQEBAQEBAQEBAQEBAQEBAQEBAQEBAQEBAQEBAQEBAQEBAQEBAQEBAQEBAQEBAQEBAQEBAQEBAQEBAQEBAQEBAQEBAQEBAQEBAQEBAQEBAQEBAQEBAQEBAQEBAQEBAQEBAQEBAQEB//8BAQEBAQEBAQEBAQEBAQEBAQEBAQEBAQEsG3kBAQEBAQEBAYlJAQEBAQEBAQEBAQEBAQEBAQEBAQEBAQEBAQEBAQEBAQEBAQEBAQEBAQEBAQEBAQEBAQEBAQEBAQEBAQEBAQEBAQEBAQEBAQEBAQEBAQEBAQEBAQEBAQEBAQEBAQEBAQEBAQEBAQEBAQEBAQEBAQEBAQEBAQEBAQEBAQEBAQEBAQEBAQEBAQEBAQEBAQEBAQEBAQEBAQEBAQEBAQEBAQEBAQEBAQEBAQEBAQEBAQH//wEBAQEBAQEBAQEBAQEBAQEBAQEBAQGckmcBAQEBAQEBAQEBASYBAQEBAQEBAQHXaQEBAQEBAQEBAQEBAQEBAQEBAQEBAQEBAQEBAQEBAQEBAQEBAQEBAQEBAQEBAQEBAQEBAQEBAQEBAQEBAQEBAQEBAQEBAQEBAQEBAQEBAQEBAQEBAQEBAQEBAQEBAQEBAQEBAQEBAQEBAQEBAQEBAQEBAQEBAQEBAQEBAQEBAQEBAQEBAQEBAQEBAQEBAQEBAQEBAQEBAQEBAQEBAQEBAQEBAf//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8BAQEBAQEBAQEBAQEBAQEBAY1XgQIBAQEBAQEBAQEBAQEBAQEBuAEBAQEBAQEBAX0BAQEBAQEBAQEBAQEBAQEBAQEBAQEBAQEBAQEBAQEBAQEBAQEBAQEBAQEBAQEBAQEBAQEBAQEBAQEBAQEBAQEBAQEBAQEBAQEBAQEBAQEBAQEBAQEBAQEBAQEBAQEBAQEBAQEBAQEBAQEBAQEBAQEBAQEBAQEBAQEBAQEBAQEBAQEBAQEBAQEBAQEBAQEBAQEBAQEBAQEBAQEBAQEBAQEBAQH//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f//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8BAQEBAQEBASDJcx3OAQEBAQEBAQEBAQEBAQEBAQEBAQEBAQEBEUIBAQEBAQEBAcYtAQEBAQEBAQEBAQEBAQEBAQEBAQEBAQEBAQEBAQEBAQEBAQEBAQEBAQEBAQEBAQEBAQEBAQEBAQEBAQEBAQEBAQEBAQEBAQEBAQEBAQEBAQEBAQEBAQEBAQEBAQEBAQEBAQEBAQEBAQEBAQEBAQEBAQEBAQEBAQEBAQEBAQEBAQEBAQEBAQEBAQEBAQEBAQEBAQEBAQEBAQEBAQEBAQEBAQH//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f//AQEBAaobGAEBAQEBAQEBAQEBAQEBAQEBAQEBAQEBAQEBAQEBAZ+dAQEBAQEBAQGsWAEBAQEBAQEBAQEBAQEBAQEBAQEBAQEBAQEBAQEBAQEBAQEBAQEBAQEBAQEBAQEBAQEBAQEBAQEBAQEBAQEBAQEBAQEBAQEBAQEBAQEBAQEBAQEBAQEBAQEBAQEBAQEBAQEBAQEBAQEBAQEBAQEBAQEBAQEBAQEBAQEBAQEBAQEBAQEBAQEBAQEBAQEBAQEBAQEBAQEBAQEBAQEBAQEBAQEB//8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wEBTqsBAQEBAQEBAQEBAQEBAQEBAQEBAQEBAQEBAQEBAQEBAQHSoAEBAQEBAQEBdgoBAQEBAQEBAQEBAQEBAQEBAQEBAQEBAQEBAQEBAQEBAQEBAQEBAQEBAQEBAQEBAQEBAQEBAQEBAQEBAQEBAQEBAQEBAQEBAQEBAQEBAQEBAQEBAQEBAQEBAQEBAQEBAQEBAQEBAQEBAQEBAQEBAQEBAQEBAQEBAQEBAQEBAQEBBQEBAQEBAQEBAQEBAQEBAQEBAQEBAQEBAQEBAQEBAQEBAf//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8BAaM2AQEBAQEBAQEBAQEBAQEBAQEBAQEBAQEBAQEBAQEBAQEBJJoBAQEBAQEBAXA6AQEBAQEBAQEBAQEBAQEBAQEBAQEBAQEBAQEBAQEBAQEBAQEBAQEBAQEBAQEBAQEBAQEBAQEBAQEBAQEBAQEBAQEBAQEBAQEBAQEBAQEBAQEBAQEBAQEBAQEBAQEBAQEBAQEBAQEBAQEBAQEBAQEBAQEBAQEBAQEBAQEBAQEBAQEBAQEBAQEBAQEBAQEBAQEBAQEBAQEBAQEBAQEBAQEBAQH//wEBAcEgAQEBAQEBAQEBAQEBAQEBAQEBAQEBAQEBAQEBAQEBAQE/KwEBAQEBAQEBawkBAQEBAQEBAQEBAQEBAQEBAQEBAQEBAQEBAQEBAQEBAQEBAQEBAQEBAQEBAQEBAQEBAQEBAQEBAQEBAQEBAQEBAQEBAQEBAQEBAQEBAQEBAQEBAQEBAQEBAQEBAQEBAQEBAQEBAQEBAQEBAQEBAQEBAQEBAQEBAQEBAQEBAQEBAQEBAQEBAQEBAQEBAQEBAQEBAQEBAQEBAQEBAQEBAQEBAf//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8BAQEBRE+jAQEBAQEBAQEBAQEBAQEBAQEBAUrqM4QBAQEBAQEBr2kBAQEBAQEBAdK7AQEBAQEBAQEBAQEBAQEBAQEBAQEBAQEBAQEBAQEBAQEBAQEBAQEBAQEBAQEBAQEBAQEBAQEBAQEBAQEBAQEBAQEBAQEBAQEBAQEBAQEBAQEBAQEBAQEBAQEBAQEBAQEBAQEBAQEBAQEBAQEBAQEBAQEBAQEBAQEBAQEBAQEBAQEBAQEBAQEBAQEBAQEBAQEBAQEBAQEBAQEBAQEBAQEBAQH//wEBAQEBAYAxAQEBAQEBAQEBAQEBAQEBAQEBAQEq1lBaAQEBAQG4AQEBAQEBAQEBAbsBAQEBAQEBAQEBAQEBAQEBAQEBAQEBAQEBAQEBAQEBAQEBAQEBAQEBAQEBAQEBAQEBAQEBAQEBAQEBAQEBAQEBAQEBAQEBAQEBAQEBAQEBAQEBAQEBAQEBAQEBAQEBAQEBAQEBAQEBAQEBAQEBAQEBAQEBAQEBAQEBAQEBAQEBAQEBAQEBAQEBAQEBAQEBAQEBAQEBAQEBAQEBAQEBAQEBAf//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8BAQEBAQEBAQGVVgEBAQEBAQEBAQEBAQEBAQEBAQEBAlrAFXwBNwEBAQEBAQEBAQE3AQEBAQEBAQEBAQEBAQEBAQEBAQEBAQEBAQEBAQEBAQEBAQEBAQEBAQEBAQEBAQEBAQEBAQEBAQEBAQEBAQEBAQEBAQEBAQEBAQEBAQEBAQEBAQEBAQEBAQEBAQEBAQEBAQEBAQEBAQEBAQEBAQEBAQEBAQEBAQEBAQEBAQEBAQEBAQEBAQEBAQEBAQEBAQEBAQEBAQEBAQEBAQEBAQEBAQH//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f//AQEBAQEBAQEBAQEBWuA5AQEBAQEBAQEBAQEBAQEBAQEBAQEBD+jGAQEBAQEBAQEBUQEBAQEBAQEBAQEBAQEBAQEBAQEBAQEBAQEBAQEBAQEBAQEBAQEBAQEBAQEBAQEBAQEBAQEBAQEBAQEBAQEBAQEBAQEBAQEBAQEBAQEBAQEBAQEBAQEBAQEBAQEBAQEBAQEBAQEBAQEBAQEBAQEBAQEBAQEBAQEBAQEBAQEBAQEBAQEBAQEBAQEBAQEBAQEBAQEBAQEBAQEBAQEBAQEBAQEB//8BAQEBAQEBAQEBAQEBAjDkPwEBAQEBAQEBAQEBAQEBAQEBAQFWAZrBdgEBAQEBAQHnAQEBAQEBAQEBAQEBAQEBAQEBAQEBAQEBAQEBAQEBAQEBAQEBAQEBAQEBAQEBAQEBAQEBAQEBAQEBAQEBAQEBAQEBAQEBAQEBAQEBAQEBAQEBAQEBAQEBAQEBAQEBAQEBAQEBAQEBAQEBAQEBAQEBAQEBAQEBAQEBAQEBAQEBAQEBAQEBAQEBAQEBAQEBAQEBAQEBAQEBAQEBAQEBAQEBAQH//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f//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8BAQEBAQEBAQEBAQEBAQEBAQEBAclQIQEBAQEBAQEBAQEBAXCgAQEBAQGNuEKZKwFWAQEBAQEBAQEBAQEBAQEBAQEBAQEBAQEBAQEBAQEBAQEBAQEBAQEBAQEBAQEBAQEBAQEBAQEBAQEBAQEBAQEBAQEBAQEBAQEBAQEBAQEBAQEBAQEBAQEBAQEBAQEBAQEBAQEBAQEBAQEBAQEBAQEBAQEBAQEBAQEBAQEBAQEBAQEBAQEBAQEBAQEBAQEBAQEBAQEBAQEBAQEBAQEBAQEBAQH//wEBAQEBAQEBAQEBAQEBAQEBAQEBAUUPciABAQEBAQEBAQEBERMBAQEBAQE4w6Y+xcMBAQEBAQEBAQEBAQEBAQEBAQEBAQEBAQEBAQEBAQEBAQEBAQEBAQEBAQEBAQEBAQEBAQEBAQEBAQEBAQEBAQEBAQEBAQEBAQEBAQEBAQEBAQEBAQEBAQEBAQEBAQEBAQEBAQEBAQEBAQEBAQEBAQEBAQEBAQEBAQEBAQEBAQEBAQEBAQEBAQEBAQEBAQEBAQEBAQEBAQEBAQEBAQEBAQEBAf//AQEBAQEBAQEBAQEBAQEBAQEBAQEBAQHOmXLOAQEBAQEBAQF+QQEBAQEBAQEBs2QBC3NLAQEBAQEBAQEBAQEBAQEBAQEBAQEBAQEBAQEBAQEBAQEBAQEBAQEBAQEBAQEBAQEBAQEBAQEBAQEBAQEBAQEBAQEBAQEBAQEBAQEBAQEBAQEBAQEBAQEBAQEBAQEBAQEBAQEBAQEBAQEBAQEBAQEBAQEBAQEBAQEBAQEBAQEBAQEBAQEBAQEBAQEBAQEBAQEBAQEBAQEBAQEBAQEBAQEBd3cBAQEBAQEBAQEBAQEBAQEBAQEBAQEBAQEBabtUcAEBAQEBAZEBAQEBAQEBAQEBPTJiAWuIgUQBAQEBAQEBAQEBAQEBAQEBAQEBAQEBAQEBAQEBAQEBAQEBAQEBAQEBAQEBAQEBAQEBAQEBAQEBAQEBAQEBAQEBAQEBAQEBAQEBAQEBAQEBAQEBAQEBAQEBAQEBAQEBAQEBAQEBAQEBAQEBAQEBAQEBAQEBAQEBAQEBAQEBAQEBAQEBAQEBAQEBAQEBAQEBAQEBAQEBAQEBAQEBAQH//wEBAQEBAQEBAQEBAQEBAQEBAQEBAQEBAQEBARB+cgUBAQEB3gEBAQEBAQEBAQEBDuYBAQEpiJB1AQEBAQEBAQEBAQEBAQEBAQEBAQEBAQEBAQEBAQEBAQEBAQEBAQEBAQEBAQEBAQEBAQEBAQEBAQEBAQEBAQEBAQEBAQEBAQEBAQEBAQEBAQEBAQEBAQEBAQEBAQEBAQEBAQEBAQEBAQEBAQEBAQEBAQEBAQEBAQEBAQEBAQEBAQEBAQEBAQEBAQEBAQEBAQEBAQEBAQEBAQEBAf//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H//wEBAQEBAQEBAQEBAQEBAQEBAQEBAQEBAQEBAQEBAQEBAQFdXMkBAQEBAQEBAQEBAUwBQZEBAQEBAQEBxH1kAQEBAQEBAQEBAQEBAQEBAQEBAQEBAQEBAQEBAQEBAQEBAQEBAQEBAQEBAQEBAQEBAQEBAQEBAQEBAQEBAQEBAQEBAQEBAQEBAQEBAQEBAQEBAQEBAQEBAQEBAQEBAQEBAQEBAQEBAQEBAQEBAQEBAQEBAQEBAQEBAQEBAQEBAQEBAQEBAQEBAQEBAQEBAQEBAQEBAf//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8BAQEBAQEBAQEBAQEBAQEBAQEBAQEBAQEBAQEBAQEBAQEBNwEBASSkx1IBAQEBAQFyAQEBzqR1AQEBAQEBAQFrZQl7AQEBAQEBAQEBAQEBAQEBAQEBAQEBAQEBAQEBAQEBAQEBAQEBAQEBAQEBAQEBAQEBAQEBAQEBAQEBAQEBAQEBAQEBAQEBAQEBAQEBAQEBAQEBAQEBAQEBAQEBAQEBAQEBAQEBAQEBAQEBAQEBAQEBAQEBAQEBAQEBAQEBAQEBAQEBAQEBAQEBAQEBAQEBAQH//wEBAQEBAQEBAQEBAQEBAQEBAQEBAQEBAQEBAQEBAQEBAQQsAQEBAQF2qk8kAQEBAW8BAQEBWbxSAQEBAQEBAQEBRZx9cAEBAQEBAQEBAQEBAQEBAQEBAQEBAQEBAQEBAQEBAQEBAQEBAQEBAQEBAQEBAQEBAQEBAQEBAQEBAQEBAQEBAQEBAQEBAQEBAQEBAQEBAQEBAQEBAQEBAQEBAQEBAQEBAQEBAQEBAQEBAQEBAQEBAQEBAQEBAQEBAQEBAQEBAQEBAQEBAQEBAQEBAQEBAf//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8BAQEBAQEBAQEBAQEBAQEBAQEBAQEBAQEBAQEBAQEBAQE3AQEBAQEBAQEBAQE/Bn5MAQEBAQEBWZ7XAQEBAQEBAQEBAQEB35A9AQEBAQEBAQEBAQEBAQEBAQEBAQEBAQEBAQEBAQEBAQEBAQEBAQEBAQEBAQEBAQEBAQEBAQEBAQEBAQEBAQEBAQEBAQEBAQEBAQEBAQEBAQEBAQEBAQEBAQEBAQEBAQEBAQEBAQEBAQEBAQEBAQEBAQEBAQEBAQEBAQEBAQEBAQEBAQEBAQEBAQH//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f//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TEwBAQEBAQEBAQEBAQEBAQEBAQEBAQEBAQEBAQEBAQEBAYThAQEBAQEBAQEBAQEBAQFMAQEBSs8vGgEBzuICAQEBAQEBAQEBAQEBAQEBAT9+SwEBAQEBAQEBAQEBAQEBAQEBAQEBAQEBAQEBAQEBAQEBAQEBAQEBAQEBAQEBAQEBAQEBAQEBAQEBAQEBAQEBAQEBAQEBAQEBAQEBAQEBAQEBAQEBAQEBAQEBAQEBAQEBAQEBAQEBAQEBAQEBAQEBAQEBAQEBAQEBAQEBAQEBAQEBAQH//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f//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6+sBAQEBAQEBAQEBAQEBAQEBAQEBAQEBAQEBAQEBAQEBAWIBAQEBAQEBAQEBAQEBAQFvAQEBAQEBAQEBAdKQtMNEAQEBAQEBAQEBAQEBAQEBAQEBAQGolUgDAQEBAQEBAQEBAQEBAQEBAQEBAQEBAQEBAQEBAQEBAQEBAQEBAQEBAQEBAQEBAQEBAQEBAQEBAQEBAQEBAQEBAQEBAQEBAQEBAQEBAQEBAQEBAQEBAQEBAQEBAQEBAQEBAQEBAQEBAQEBAQEBAQEBAQEBAQEBAQEBAQH//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f//AQEBAQEBAQEBAQEBAQEBAQEBAQEBAQEBAQEBAQEBAV+uAQEBAQEBAQEBAQEBAQEBNwEBAQEBAQEBAQEBlsBRlpOBFYADAQEBAQEBAQEBAQEBAQEBAQEBAQEnk4sBAQEBAQEBAR1WI3MSGgEBAQEBAQEBAQEBAQEBAQEBAQEBAQEBAQEBAQEBAQEBAQEBAQEBAQEBAQEBAQEBAQEBAQEBAQEBAQEBAQEBAQEBAQEBAQEBAQEBAQEBAQEBAQEBAQEBAQEBAQEBAQEBAQEBAQEBAQEB//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H//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f//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8BAQEBAQEBAQEBAQEBAQEBAQEBAQEBAQEBAQEBAQEOhgEBAQEBAQEBAQEBAQEBASGtAQEBAQEBAQEBAQExAQFxKwG6pAEBAQEBAQKEaqqfAQEBAQEBAQEBAQEBAQEBAQGWPBCDfq4BAQEBAVl+AQEBAQEBAQEBAQEBAQEBAQEBAQEBAQEBAQEBAQEBAQEBAQEBAQEBAQEBAQEBAQEBAQEBAQEBAQEBAQEBAQEBAQEBAQEBAQEBAQEBAQEBAQEBAQEBAQEBAQEBAQEBAQEBAQEBAQH//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f//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H//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f//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H//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f//AQEBAQEBAQEBAQEBAQEBAQEBAQEBAQEBAQEBAQGhAQEBAQEBAQEBAQEBAQEBAQGMHQEBAQEBAQEBAQFMAQEBAZSuAQEBXAEByzXGDgEBAQEBxwEBAa+mAQEBAQHcUolDaQWvMRbOAQEBAQEBAQEBMnsBAcV7k6B1AQEBAQEBAQEBAQEBAQEBAQEBAQEBAQEBAQEBAQEBAQEBAQEBAQEBAQEBAQEBAQEBAQEBAQEBAQEBAQEBAQEBAQEBAQEBAQEBAQEBAQEBAQEBAQEBAQEBAQEB//8BAQEBAQEBAQEBAQEBAQEBAQEBAQEBAQEBAQEBRHgBAQEBAQEBAQEBAQEBAQEBAYxuAQEBAQEBAQEBAZEBAQEBxBwBAQEmAQEBV4+4AQEBAQE2ywEBqQEBAQEBzttqARBDAQEBBSNiNSABAQEBAQFFRwEBYQEBe6APawEBAQEBAQEBAQEBAQEBAQEBAQEBAQEBAQEBAQEBAQEBAQEBAQEBAQEBAQEBAQEBAQEBAQEBAQEBAQEBAQEBAQEBAQEBAQEBAQEBAQEBAQEBAQEBAQEBAQH//wEBAQEBAQEBAQEBAQEBAQEBAQEBAQEBAQEBAQGYWgEBAQEBAQEBAQEBAQEBAQEBjDYBAQEBAQEBAQEBtQEBAQEaxgEBAaEBAQFEXRK6AQEBAQR0AQXMAQEBAQFlzzM/AXRmAQEBAQFBg0Z+OwEBAQG5AYwnAQEBAQEyp40BAQEBAQEBAQEBAQEBAQEBAQEBAQEBAQEBAQEBAQEBAQEBAQEBAQEBAQEBAQEBAQEBAQEBAQEBAQEBAQEBAQEBAQEBAQEBAQEBAQEBAQEBAQEBAQEBAf//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QE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H//wEBAQEBAQEBAQEBAQEBAQEBAQEBAQEBAQEBAQGkAQEBAQEBAQEBAQEBAQEBAQEBjDYBAQEBAQEBAQEBv9cBAQF7sQEBlFgBAQEBAS5OfwqPAQF+AUwBAQEBAcWDRjwBAWUWAQEBAQEBAQHBAQEBAQEB2HJULDgBAQEBAQEBAQFspYYBAQEBAQEBAQEBAQEBAQEBAQEBAQEBAQEBAQEBAQEBAQEBAQEBAQEBAQEBAQEBAQEBAQEBAQEBAQEBAQEBAQEBAQEBAQEBAQEBAQEBAQEBAf//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H//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f//AQEBAQEBAQEBAQEBAQEBAQEBAQEBAQEBAQEBUAEBAQEBAQEBAQEBAQEBAQEBAQFthgEBAQEBAQEBAQEBAQEBAQEBAQEBAQEBAQEBAQECfQEBAa+oEQEBAQE3AQFYAMwbAQFZkwEBAQFSCwEBAQEBAWONbgEBAQEBAQEBAQF7WFPNiM4BAQEBAaOZbgEBAQEBAQEBAQEBAQEBAQEBAQEBAQEBAQEBAQEBAQEBAQEBAQEBAQEBAQEBAQEBAQEBAQEBAQEBAQEBAQEBAQEBAQEBAQEB//8BAQEBAQEBAQEBAQEBAQEBAQEBAQEBAQEBAZaaAQEBAQEBAQEBAQEBAQEBAQEBAciCAQEBAQEBAQEBAQEBAQEBAQEBAQEBAQEBAQEBAQF9ewEByTU5AQEBOz0BAQFpAwEBAQEyrgEBATbKAQEBAQEBNwFfAQEBAQEBAQEBAQEBhmSNrVCTyAEBAQHLCHQBAQEBAQEBAQEBAQEBAQEBAQEBAQEBAQEBAQEBAQEBAQEBAQEBAQEBAQEBAQEBAQEBAQEBAQEBAQEBAQEBAQEBAQEBAQH//wEBAQEBAQEBAQEBAQEBAQEBAQEBAQEBAQEBiEEBAQEBAQEBAQEBAQEBAQEBAQEBSRYBAQEBAQEBAQEBAQEBAQEBAQEBAQEBAQEBAQEBAbp+AQHGMTsBAQEPGAEBAQEBAQEBAQHHAQEBVwEBAQEBAXWVAZIBAQEBAQEBAQEBAQFDAQEBAXs2mUYOWQEBBbswAQEBAQEBAQEBAQEBAQEBAQEBAQEBAQEBAQEBAQEBAQEBAQEBAQEBAQEBAQEBAQEBAQEBAQEBAQEBAQEBAQEBAQEBAf//AQEBAQEBAQEBAQEBAQEBAQEBAQEBAQEBAQEmAQEBAQEBAQEBAQEBAQEBAQEBAQEtnQEBAQEBAQEBAQEBAQEBAQEBAQEBAQEBAQEBAQEBAXgBAXm4OwEBAWoBAQEBAQEBAQEBAXsIASEVAQEBAQEBdAQBgwEBAQEBAQEBAQEBKx0BAQEBAQEBAZZzeJIuAY/FSwEBAQEBAQEBAQEBAQEBAQEBAQEBAQEBAQEBAQEBAQEBAQEBAQEBAQEBAQEBAQEBAQEBAQEBAQEBAQEBAQEBAQEB//8BAQEBAQEBAQEBAQEBAQEBAQEBAQEBAQEBAWEBAQEBAQEBAQEBAQEBAQEBAQEBAaaSAQEBAQEBAQEBAQEBAQEBAQG+RAEBAQEBAQEBAQEBpoEBPzdoAQFScwEBAQEBAQEBAQEBAWm4BlkBAQEBAQExAQEWOAEBAQEBAQEBAQHDAQEBAQEBAQEBAQEBUoKZD6gFUYQBAQEBAQEBAQEBAQEBAQEBAQEBAQEBAQEBAQEBAQEBAQEBAQEBAQEBAQEBAQEBAQEBAQEBAQEBAQEBAQEBAQH//wEBAQEBAQEBAQEBAQEBAQEBAQEBAQEBAQHEKwEBAQEBAQEBAQEBAQEBAQEBAQEBa6ABAQEBAQEBAQEBAQEBAQEBAQCjAQEBAQEBAQEBEW+GMQFxMSkBAZpoAQEBAQEBAQEBAQEBAQEBAQEBAQEBAVcBAX9mAQEBAQEBAQEBj30BAQEBAQEBAQEBAQEBAQEBjAkZXVEFAQEBAQEBAQEBAQEBAQEBAQEBAQEBAQEBAQEBAQEBAQEBAQEBAQEBAQEBAQEBAQEBAQEBAQEBAQEBAQEBAf//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8BAQEBAQEBAQEBAQEBAQEBAQEBAQEBAQEBoQEBAQEBAQEBAQEBAQEBAQEBAQEBAQK7AQEBAQEBAQEBAQEBAQEBAQEBAQEBAQEBAQEBAQEBAQFTUgBEAQFRAQEBAQEBAQEBAQEBAQEBAQEBAQEBARZ/AQEBXwEBAQEBAQEBAbwBAQEBAQEBAQEBAQEBAQEBAQEBAQEBAb0VtDq+AQEBAQEBAQEBAQEBAQEBAQEBAQEBAQEBAQEBAQEBAQEBAQEBAQEBAQEBAQEBAQEBAQEBAQEBAQH//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f//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8BAQEBAQEBAQEBAQEBAQEBAQEBAQEBAQGxAQEBAQEBAQEBAQEBAQEBAQEBAQEBAQGzAQEBAQEBAQEBAQEBAQEBAQEBAQEBAQEBAQEBAQEBAQEBY7QBAVABAQEBAQEBAQEBAQEBAQEBAQEBAQEBATcBAQEBPQMBAQEBAQEBtQEBAQEBAQEBAQEBAQEBAQEBAQEBAQEBAQEBAQEKEQEBAQEYR69+bAEBAQEBAQEBAQEBAQEBAQEBAQEBAQEBAQEBAQEBAQEBAQEBAQEBAQEBAQEBAQH//wEBAQEBAQEBAQEBAQEBAQEBAQEBAQEBZ5kBAQEBAQEBAQEBAQEBAQEBAQEBAQEBARIBAQEBAQEBAQEBAQEBAQEBAQEBAQEBAQEBAQEBAQEBAQGwsXsBYQEBAQEBAQEBAQEBAQEBAQEBAQEBAQFnIwEBAQGMnwEBAQEBAWklAQEBAQEBAQEBAQEBAQEBAQEBAQEBAQEBAQEBAQGyAQEBAQEBAQFmlRlHGAEBAQEBAQEBAQEBAQEBAQEBAQEBAQEBAQEBAQEBAQEBAQEBAQEBAQEBAf//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H//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f//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H//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f//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H//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f//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H//wEBAQEBAQEBAQEBAQEBAQEBAQFsFgEBAQEBAQEBAQEBAQEBAQEBAQEBAQEBAQEBAUttAQEBAQEBAQEBAQEBAQEBAQEBAQEBAQEBAQEBAQEBAQEBblxvAQEBAQEBAQEBAQEBAQEBAQEBAQEBAQYBAQEBAQEBcHEBAQEBchABAQEBAQEBAQEQcyZ0dQEBAQEBAQEBAQEBAQEBAQEBAQEBAQEBAQEBAQEBAQEBAQEBAQEBAQEBAQEBAQEBAQEBAQEBAQEBAQEBAQEBAQEBAQEBAQEBAf//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H//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f//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H//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f//AQEBAQEBAQEBAQEBAQEBATk6AQEBAQEBAQEBAQEBAQEBAQEBAQEBAQEBAQEBAQEBAQEBAQEBAQEBAQEBAQEBAQEBAQEBAQEBAQEBAQEBAQEBATs8ATg8AQEBAQEBAQEBAQEBAQEBAQEBAQEBPT4BAQEBAQE/QAFBC0IBAQEBAQEBAQEBAQEBAQEBAQEBAQEBAQEBAQEBAQEBAQEBAQEBAQEBAQEBAQEBAQEBAQEBAQEBAQEBAQEBAQEBAQEBAQEBAQEBAQEBAQEBAQEBAQEBAQEB//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H//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f//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H//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f//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8BAQEBAQEBAQEBAQEBAQEBAQEBAQEBAQEBAQEBAQEBAQEBAQEBAQEBAQEBAQEBAQEBAQEBAQEBAQEBAQEBAQEBAQEBAQEBAQEBAQEBAQEBAQEBAwQBAQEBAQEBAQEBAQEBAQEBAQEBAQEBAQEBAQEFBg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9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0AAAAAwAAABhAAAAlQAAAHEAAAABAAAAqwoNQnIcDUIMAAAAYQAAABYAAABMAAAAAAAAAAAAAAAAAAAA//////////94AAAAVgDtAGMAdABvAHIAIABIAHUAZwBvACAARABlAGwAZwBhAGQAbwAgAFMALgAIAAAAAwAAAAYAAAAEAAAACAAAAAUAAAAEAAAACQAAAAcAAAAIAAAACAAAAAQAAAAJAAAABwAAAAMAAAAIAAAABwAAAAgAAAAIAAAABAAAAAc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1PK/aizmL7vqQYpSqMNv/dqAGYfOBzZ91h4LixCFjfo=</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akB2ZQJK7Qyw5RorskTKytyNgZd+ay+j2yjFZOgcTIM=</DigestValue>
    </Reference>
    <Reference Type="http://www.w3.org/2000/09/xmldsig#Object" URI="#idValidSigLnImg">
      <DigestMethod Algorithm="http://www.w3.org/2001/04/xmlenc#sha256"/>
      <DigestValue>x7iAjfXkAcr4izRFuCThh0XSLIvMTCmtjiFfJTjxIak=</DigestValue>
    </Reference>
    <Reference Type="http://www.w3.org/2000/09/xmldsig#Object" URI="#idInvalidSigLnImg">
      <DigestMethod Algorithm="http://www.w3.org/2001/04/xmlenc#sha256"/>
      <DigestValue>jwPvioi08sBS0TfIGR1D/RG0SLO7NO55EJuB4IbXm98=</DigestValue>
    </Reference>
  </SignedInfo>
  <SignatureValue>m7Zq8xOqsUcvu4NfKr14dWl5sr2hKyE61gIL3JQCa2NSdSAd25Y6OAlVal7c++142CShgV7LFeWN
nsmVS6inHjs0fL7t/YFXRU+yzLxwmBoT3Ux+mLMoDuSUdzWAnkgPJq+SAWxtD5YWmFcwFa+WmGxE
9iqFUso2/pk3+qJ4ae7CPkBXXmLGfHb7Zlff0ssZK1qii8I+CtxejmBKxvVGLSFVTx0J5pEhlsIJ
T+YOSfv+wv3BvIb0tXzXdAv0tsGVBFQsOenrT38cIrUJxmaO8LDqgkhitBy4lgwud8QZ5LtzSuqz
KvadC6/yojusoDnkVsXEZhHBNyhc3qmRy20viw==</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4"/>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Transform>
          <Transform Algorithm="http://www.w3.org/TR/2001/REC-xml-c14n-20010315"/>
        </Transforms>
        <DigestMethod Algorithm="http://www.w3.org/2001/04/xmlenc#sha256"/>
        <DigestValue>exkCoFsQ7zvQbaNE0dEwrAH/oVzshx6Xi1Fv/r+8L3I=</DigestValue>
      </Reference>
      <Reference URI="/xl/calcChain.xml?ContentType=application/vnd.openxmlformats-officedocument.spreadsheetml.calcChain+xml">
        <DigestMethod Algorithm="http://www.w3.org/2001/04/xmlenc#sha256"/>
        <DigestValue>RcypbFaGMvMKu472VGRmHCRLwyH1l9YABgg72uZjG7I=</DigestValue>
      </Reference>
      <Reference URI="/xl/comments1.xml?ContentType=application/vnd.openxmlformats-officedocument.spreadsheetml.comments+xml">
        <DigestMethod Algorithm="http://www.w3.org/2001/04/xmlenc#sha256"/>
        <DigestValue>PgJJndGcsovq8fS/KQRiu+KZ+FB3/k1N6WHLNVDcAeY=</DigestValue>
      </Reference>
      <Reference URI="/xl/comments2.xml?ContentType=application/vnd.openxmlformats-officedocument.spreadsheetml.comments+xml">
        <DigestMethod Algorithm="http://www.w3.org/2001/04/xmlenc#sha256"/>
        <DigestValue>xwimhrT6Lz5r1HvtleoQaU6tfB8YYbgKR0CdOFGoO6c=</DigestValue>
      </Reference>
      <Reference URI="/xl/comments3.xml?ContentType=application/vnd.openxmlformats-officedocument.spreadsheetml.comments+xml">
        <DigestMethod Algorithm="http://www.w3.org/2001/04/xmlenc#sha256"/>
        <DigestValue>DGyDOGsEjS6Tguwvwhss+qIg99ExhJBJSnGe0PR6q4Y=</DigestValue>
      </Reference>
      <Reference URI="/xl/comments4.xml?ContentType=application/vnd.openxmlformats-officedocument.spreadsheetml.comments+xml">
        <DigestMethod Algorithm="http://www.w3.org/2001/04/xmlenc#sha256"/>
        <DigestValue>+Ki89rj/U4wadSQk8yExGSBjhdbUrMGGaKPuA9MBI0M=</DigestValue>
      </Reference>
      <Reference URI="/xl/comments5.xml?ContentType=application/vnd.openxmlformats-officedocument.spreadsheetml.comments+xml">
        <DigestMethod Algorithm="http://www.w3.org/2001/04/xmlenc#sha256"/>
        <DigestValue>txw/N3oqU46t8MuMOcELfsDZwoO/vC0BkPwNHRnO7uI=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8lZnWYrt8tB8aouUUDyUhZImLeEXtf0jolkx+Yi7024=</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j79VH7ko70R7pttbrbb54NwBUX8PiGH2zPclev8hocs=</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QBGRECwR0XOmOfLaC+mT0g4rVxEIMgWxf6UbzIzBS2M=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zpDVl2LUFWuYVvM+oySGdBmL8bHyJMxzy4XZwQZvKwI=</DigestValue>
      </Reference>
      <Reference URI="/xl/drawings/drawing2.xml?ContentType=application/vnd.openxmlformats-officedocument.drawing+xml">
        <DigestMethod Algorithm="http://www.w3.org/2001/04/xmlenc#sha256"/>
        <DigestValue>e46FU0CBHKCUcC4yC6TmY2Vw9HRX6W3snfBjDzTfQWo=</DigestValue>
      </Reference>
      <Reference URI="/xl/drawings/drawing3.xml?ContentType=application/vnd.openxmlformats-officedocument.drawing+xml">
        <DigestMethod Algorithm="http://www.w3.org/2001/04/xmlenc#sha256"/>
        <DigestValue>+dx2z5OdmZP7RFKtTQvqMN+RHPhhKADpZTnEfG9rEhw=</DigestValue>
      </Reference>
      <Reference URI="/xl/drawings/drawing4.xml?ContentType=application/vnd.openxmlformats-officedocument.drawing+xml">
        <DigestMethod Algorithm="http://www.w3.org/2001/04/xmlenc#sha256"/>
        <DigestValue>p79C2eehq+pWUaruF8pnH7GnDIheP+XyM5Koz6z7RX0=</DigestValue>
      </Reference>
      <Reference URI="/xl/drawings/drawing5.xml?ContentType=application/vnd.openxmlformats-officedocument.drawing+xml">
        <DigestMethod Algorithm="http://www.w3.org/2001/04/xmlenc#sha256"/>
        <DigestValue>7IyjmSMRnBfHUHMKEPIgpapzSws/v9j7XOqPTDJuYsU=</DigestValue>
      </Reference>
      <Reference URI="/xl/drawings/drawing6.xml?ContentType=application/vnd.openxmlformats-officedocument.drawing+xml">
        <DigestMethod Algorithm="http://www.w3.org/2001/04/xmlenc#sha256"/>
        <DigestValue>ZcXAK7qN4K01olo47FE5DlwfQZUemYh57tnXepZL1iU=</DigestValue>
      </Reference>
      <Reference URI="/xl/drawings/vmlDrawing1.vml?ContentType=application/vnd.openxmlformats-officedocument.vmlDrawing">
        <DigestMethod Algorithm="http://www.w3.org/2001/04/xmlenc#sha256"/>
        <DigestValue>I20VW7KjiRVLpCZe3gJmSJh+LEQHkSmKh+uTbb16Tcw=</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+tcZLxYDFWI0pKqlBc3dBcWtr4eNc4WK1AYVAbyeAGQ=</DigestValue>
      </Reference>
      <Reference URI="/xl/drawings/vmlDrawing4.vml?ContentType=application/vnd.openxmlformats-officedocument.vmlDrawing">
        <DigestMethod Algorithm="http://www.w3.org/2001/04/xmlenc#sha256"/>
        <DigestValue>m3ncJvraUqWIyYuIUGi92V7frbZ/xKZL/Zb7jKK8Rxw=</DigestValue>
      </Reference>
      <Reference URI="/xl/drawings/vmlDrawing5.vml?ContentType=application/vnd.openxmlformats-officedocument.vmlDrawing">
        <DigestMethod Algorithm="http://www.w3.org/2001/04/xmlenc#sha256"/>
        <DigestValue>p8cTK3jJNW0vmVPTUMuSic4v4Bc9Zj6Hxp53s/bpRu0=</DigestValue>
      </Reference>
      <Reference URI="/xl/drawings/vmlDrawing6.vml?ContentType=application/vnd.openxmlformats-officedocument.vmlDrawing">
        <DigestMethod Algorithm="http://www.w3.org/2001/04/xmlenc#sha256"/>
        <DigestValue>WuqclGclwd7nKGqHHoYU8EGs5Dfe4kBEQLlZ0s/WhFs=</DigestValue>
      </Reference>
      <Reference URI="/xl/drawings/vmlDrawing7.vml?ContentType=application/vnd.openxmlformats-officedocument.vmlDrawing">
        <DigestMethod Algorithm="http://www.w3.org/2001/04/xmlenc#sha256"/>
        <DigestValue>2iAyQPdpfo0pzMOijc+HRb2pfNq3/uIx2mm96CZiD+I=</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yGzfmAuc5lfQI5opXCjVynIGAqXNmImmbhwazZf1nG4=</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eEEor18RWwEk0Ze4b8TjINUpRM/bTm7r8UePjr+GDxY=</DigestValue>
      </Reference>
      <Reference URI="/xl/externalLinks/externalLink3.xml?ContentType=application/vnd.openxmlformats-officedocument.spreadsheetml.externalLink+xml">
        <DigestMethod Algorithm="http://www.w3.org/2001/04/xmlenc#sha256"/>
        <DigestValue>5F7W5e0ejQSUBu6ipkregCdwPHr44HwIyD19mOLNtGQ=</DigestValue>
      </Reference>
      <Reference URI="/xl/externalLinks/externalLink4.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VBasqmSQ+3T77pl306EvONE9g0hDz+pcSQpC7ip/1BQ=</DigestValue>
      </Reference>
      <Reference URI="/xl/media/image10.jpeg?ContentType=image/jpeg">
        <DigestMethod Algorithm="http://www.w3.org/2001/04/xmlenc#sha256"/>
        <DigestValue>6qkrzETK8XBiOLpm9iGLMgouitN75vA2HCBWFek/eek=</DigestValue>
      </Reference>
      <Reference URI="/xl/media/image11.jpeg?ContentType=image/jpeg">
        <DigestMethod Algorithm="http://www.w3.org/2001/04/xmlenc#sha256"/>
        <DigestValue>w6oznmpCqoLnUeu85avroq6odC7k/AlZ/ZE3hcCq1RU=</DigestValue>
      </Reference>
      <Reference URI="/xl/media/image12.jpeg?ContentType=image/jpeg">
        <DigestMethod Algorithm="http://www.w3.org/2001/04/xmlenc#sha256"/>
        <DigestValue>bPYCJW0kyas4ybQbjIO76sAL12nmR4byqNR8h3glpjY=</DigestValue>
      </Reference>
      <Reference URI="/xl/media/image2.emf?ContentType=image/x-emf">
        <DigestMethod Algorithm="http://www.w3.org/2001/04/xmlenc#sha256"/>
        <DigestValue>5UWOBpVAwBxwCXsWDkuQTGRh+iShkUtgyv2Yb35614E=</DigestValue>
      </Reference>
      <Reference URI="/xl/media/image3.emf?ContentType=image/x-emf">
        <DigestMethod Algorithm="http://www.w3.org/2001/04/xmlenc#sha256"/>
        <DigestValue>4iwtiH93/9LR8fF/kMH3oIfnW4cKr7Kk0knT24d7yfc=</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bGx6fplHcIEV/gSwSNw6gTpA2n1fOCgycvR6A9GuWBw=</DigestValue>
      </Reference>
      <Reference URI="/xl/printerSettings/printerSettings1.bin?ContentType=application/vnd.openxmlformats-officedocument.spreadsheetml.printerSettings">
        <DigestMethod Algorithm="http://www.w3.org/2001/04/xmlenc#sha256"/>
        <DigestValue>RPkczW3aRKg75lj63Coms/xvCrQPzNQpt8k18V3UMm8=</DigestValue>
      </Reference>
      <Reference URI="/xl/printerSettings/printerSettings2.bin?ContentType=application/vnd.openxmlformats-officedocument.spreadsheetml.printerSettings">
        <DigestMethod Algorithm="http://www.w3.org/2001/04/xmlenc#sha256"/>
        <DigestValue>RPkczW3aRKg75lj63Coms/xvCrQPzNQpt8k18V3UMm8=</DigestValue>
      </Reference>
      <Reference URI="/xl/printerSettings/printerSettings3.bin?ContentType=application/vnd.openxmlformats-officedocument.spreadsheetml.printerSettings">
        <DigestMethod Algorithm="http://www.w3.org/2001/04/xmlenc#sha256"/>
        <DigestValue>RPkczW3aRKg75lj63Coms/xvCrQPzNQpt8k18V3UMm8=</DigestValue>
      </Reference>
      <Reference URI="/xl/printerSettings/printerSettings4.bin?ContentType=application/vnd.openxmlformats-officedocument.spreadsheetml.printerSettings">
        <DigestMethod Algorithm="http://www.w3.org/2001/04/xmlenc#sha256"/>
        <DigestValue>RPkczW3aRKg75lj63Coms/xvCrQPzNQpt8k18V3UMm8=</DigestValue>
      </Reference>
      <Reference URI="/xl/printerSettings/printerSettings5.bin?ContentType=application/vnd.openxmlformats-officedocument.spreadsheetml.printerSettings">
        <DigestMethod Algorithm="http://www.w3.org/2001/04/xmlenc#sha256"/>
        <DigestValue>RPkczW3aRKg75lj63Coms/xvCrQPzNQpt8k18V3UMm8=</DigestValue>
      </Reference>
      <Reference URI="/xl/printerSettings/printerSettings6.bin?ContentType=application/vnd.openxmlformats-officedocument.spreadsheetml.printerSettings">
        <DigestMethod Algorithm="http://www.w3.org/2001/04/xmlenc#sha256"/>
        <DigestValue>RPkczW3aRKg75lj63Coms/xvCrQPzNQpt8k18V3UMm8=</DigestValue>
      </Reference>
      <Reference URI="/xl/printerSettings/printerSettings7.bin?ContentType=application/vnd.openxmlformats-officedocument.spreadsheetml.printerSettings">
        <DigestMethod Algorithm="http://www.w3.org/2001/04/xmlenc#sha256"/>
        <DigestValue>87S9K4UsEQNnHmPHFpr4/RjgkHsQ7HmbStGJoDmjl7Y=</DigestValue>
      </Reference>
      <Reference URI="/xl/sharedStrings.xml?ContentType=application/vnd.openxmlformats-officedocument.spreadsheetml.sharedStrings+xml">
        <DigestMethod Algorithm="http://www.w3.org/2001/04/xmlenc#sha256"/>
        <DigestValue>SVqvONZFX8toQ6XJBbFlKGJWlwUme4rTNT0kI1QJ9vo=</DigestValue>
      </Reference>
      <Reference URI="/xl/styles.xml?ContentType=application/vnd.openxmlformats-officedocument.spreadsheetml.styles+xml">
        <DigestMethod Algorithm="http://www.w3.org/2001/04/xmlenc#sha256"/>
        <DigestValue>PQrhuMRLXfxmrImj3EAVgvOGNvJVTMTLnKD1YJ2YfWc=</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CgWIti1l5Ih8HnQ+TELZyD8q6LieNZHQSNYHrBTVWLI=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8Xds3KQ1tG3PuEL8MFERYEytjbCZtaz8zVUahWy5DKU=</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5"/>
            <mdssi:RelationshipReference xmlns:mdssi="http://schemas.openxmlformats.org/package/2006/digital-signature" SourceId="rId4"/>
          </Transform>
          <Transform Algorithm="http://www.w3.org/TR/2001/REC-xml-c14n-20010315"/>
        </Transforms>
        <DigestMethod Algorithm="http://www.w3.org/2001/04/xmlenc#sha256"/>
        <DigestValue>LCEtLTV/V+VRoZKuXdtS+Imnh4o6niVkfmIMmcJWRQ4=</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K9xoeUJ7wzHgxYnnynlLQWij5osGgp8OPRUAZXaDvaU=</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gC0hubfkmFOibMUlsDgoKPRu5ElCExc+dZ4Hfu/Qd6Q=</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+XZYJ8zgWajB4KmULXwD08JcSmrrMYemZo+Mr38nJ+U=</DigestValue>
      </Reference>
      <Reference URI="/xl/worksheets/sheet1.xml?ContentType=application/vnd.openxmlformats-officedocument.spreadsheetml.worksheet+xml">
        <DigestMethod Algorithm="http://www.w3.org/2001/04/xmlenc#sha256"/>
        <DigestValue>59clWwzDs30qKKGNrnJdSQxExMBGulxm6jGN5TLEPk0=</DigestValue>
      </Reference>
      <Reference URI="/xl/worksheets/sheet2.xml?ContentType=application/vnd.openxmlformats-officedocument.spreadsheetml.worksheet+xml">
        <DigestMethod Algorithm="http://www.w3.org/2001/04/xmlenc#sha256"/>
        <DigestValue>bdTeQWPv1zpIFkR4s4GyO+ZRPKPG+MD2R5TROGS4pN0=</DigestValue>
      </Reference>
      <Reference URI="/xl/worksheets/sheet3.xml?ContentType=application/vnd.openxmlformats-officedocument.spreadsheetml.worksheet+xml">
        <DigestMethod Algorithm="http://www.w3.org/2001/04/xmlenc#sha256"/>
        <DigestValue>MJgMJU2IWEdqoE4gbdZLm4OjCiG3hSa4/WwiShGoL/A=</DigestValue>
      </Reference>
      <Reference URI="/xl/worksheets/sheet4.xml?ContentType=application/vnd.openxmlformats-officedocument.spreadsheetml.worksheet+xml">
        <DigestMethod Algorithm="http://www.w3.org/2001/04/xmlenc#sha256"/>
        <DigestValue>/N+J+hCAOsdXpfPpqIc9vSTO3zhfIouHr69VnYkKkOU=</DigestValue>
      </Reference>
      <Reference URI="/xl/worksheets/sheet5.xml?ContentType=application/vnd.openxmlformats-officedocument.spreadsheetml.worksheet+xml">
        <DigestMethod Algorithm="http://www.w3.org/2001/04/xmlenc#sha256"/>
        <DigestValue>dCb0KzAm5IGK6M5JGR/17rvH8ttqDlRxckcM8HIG5cY=</DigestValue>
      </Reference>
      <Reference URI="/xl/worksheets/sheet6.xml?ContentType=application/vnd.openxmlformats-officedocument.spreadsheetml.worksheet+xml">
        <DigestMethod Algorithm="http://www.w3.org/2001/04/xmlenc#sha256"/>
        <DigestValue>IqsL58Aqe+RK/UzQeo/cmJZbhzbPuozD09cy7FpdKBg=</DigestValue>
      </Reference>
      <Reference URI="/xl/worksheets/sheet7.xml?ContentType=application/vnd.openxmlformats-officedocument.spreadsheetml.worksheet+xml">
        <DigestMethod Algorithm="http://www.w3.org/2001/04/xmlenc#sha256"/>
        <DigestValue>eNnKsDF63oD9sPwPvp4YotuMZWIekg0tCOz1ibDtSDw=</DigestValue>
      </Reference>
    </Manifest>
    <SignatureProperties>
      <SignatureProperty Id="idSignatureTime" Target="#idPackageSignature">
        <mdssi:SignatureTime xmlns:mdssi="http://schemas.openxmlformats.org/package/2006/digital-signature">
          <mdssi:Format>YYYY-MM-DDThh:mm:ssTZD</mdssi:Format>
          <mdssi:Value>2016-12-30T11:21:30Z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2016-12-30T11:21:30Z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GgA0BCSCxAokwvAR2gAAQAAAAj4dAsAAAAAUPyKC8QAaADAR2gAaAqTCwAAAABQ/IoL44X+YwMAAADshf5jAQAAAHCvawtozS9kjmj2Y9w2IQCAAUd3DlxCd+BbQnfcNiEAZAEAAHtivXZ7Yr12GLv0BwAIAAAAAgAAAAAAAPw2IQAQar12AAAAAAAAAAAwOCEABgAAACQ4IQAGAAAAAAAAAAAAAAAkOCEANDchAOLqvHYAAAAAAAIAAAAAIQAGAAAAJDghAAYAAABMEr52AAAAAAAAAAAkOCEABgAAAAAAAABgNyEAii68dgAAAAAAAgAAJDghAAYAAABkdgAIAAAAACUAAAAMAAAAAQAAABgAAAAMAAAAAAAAAhIAAAAMAAAAAQAAABYAAAAMAAAACAAAAFQAAABUAAAADAAAADcAAAAgAAAAWgAAAAEAAACrCg1CAAANQgwAAABbAAAAAQAAAEwAAAAEAAAACwAAADcAAAAiAAAAWwAAAFAAAABYAAAAFQAAABYAAAAMAAAAAAAAAFIAAABwAQAAAgAAABQAAAAJAAAAAAAAAAAAAAC8AgAAAAAAAAECAiJTAHkAcwB0AGUAbQAAAAAAAAAAAOIAAAAAAAAALPNqBYD4//8AAAAAAAAAAAAAAAAAAAAAEPNqBYD4//96lwAAAAAhAP48o3dsPSEA9XGnd6LHHwD+////jOOid/LgonfslIoLYBFrADCTigv8NiEAEGq9dgAAAAAAAAAAMDghAAYAAAAkOCEABgAAAAIAAAAAAAAARJOKCwC6igtEk4oLAAAAAAC6igtMNyEAe2K9dntivXYAAAAAAAgAAAACAAAAAAAAVDchABBqvXYAAAAAAAAAAIo4IQAHAAAAfDghAAcAAAAAAAAAAAAAAHw4IQCMNyEA4uq8dgAAAAAAAgAAAAAhAAcAAAB8OCEABwAAAEwSvnYAAAAAAAAAAHw4IQAHAAAAAAAAALg3IQCKLrx2AAAAAAACAAB8OCE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gGg+P//8gEAAAAAAAD8G2kEgPj//wgAWH779v//AAAAAAAAAADgG2kEgPj/////AAAAAPwDrKghAP+//mPH7IBNE+2ATT6OCmQ4cssRAAAAAHMSIfQiAIoBIA0AhHCoIQBEqCEAKAiTCyANAIQEqyEADY8KZCANAIQAAAAAqP3aB2Da/QPwqSEAWNgvZDYX+QcAAAAAWNgvZCANAAA0F/kHAQAAAAAAAAAHAAAANBf5BwAAAAAAAAAAeKghAOJ5/mMgAAAA/////wAAAAAAAAAAFQAAAAAAAABwAAAAAQAAAAEAAAAkAAAAJAAAABAAAAAAAAAAqP3aB2Da/QMBqAEAAAAAANUSCjc4qSEAOKkhANB4CmQAAAAAZKshAKj92gfgeApk1RIKN/SoIQBWOkN3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hERERERERIRIREhEREREREREREREREREREREREREREREREREREREREREREREREREREREREREREREREREREREREREREREREREREREREREREREREP8RERIRERESEREiEREREhEiERERERERERERERERERERERERERERERERERERERERERERERERERERERERERERERERERERERERERERERERERERERERERERERABERERERTQCLANQREREiESEREREREREREREREREREREREREREREREREREREREREREREREREREREREREREREREREREREREREREREREREREREREREREREREQ/xERERLbcSERFKuPQSEREREREREREREREREREREREREREREREREREREREREREREREREREREREREREREREREREREREREREREREREREREREREREREREREREAEREhEmgRERIRIhFKCmEhERIRIRERERERERERERERERERERERERERERERERERERERERERERERERERERERERERERERERERERERERERERERERERERERERERARERIRI7ExEhERERIie4QSEREREREREREREREREREREREREREREREREREREREREREREREREREREREREREREREREREREREREREREREREREREREREREREREQARERERGDEREiERERERNNDhESEREREREREREREREREREREREREREREREREREREREREREREREREREREREREREREREREREREREREREREREREREREREREREREBEREREhOxExESERISEhET0KERERERERERERERERERERERERERERERERERERERERERERERERERERERERERERERERERERERERERERERERERERERERERERERABERERER5CERERERERESERJo1RERERERESEREREhEREREREREREREREREREREREREREREREREREREREREREREREREREREREREREREREREREREREREREREQERERERERghERERERERERERITkFEhEREhERIRIREREREREREREREREREREREREREREREREREREREREREREREREREREREREREREREREREREREREREREREREAERERERITgRMREREREREhERExOYUREhEiERERIRERERERERERERERERERERERERERERERERERERERERERERERERERERERERERERERERERERERERERERERAREREREREX8hERERERIRERERERFNBRESEREREREREREREREREREREREREREREREREREREREREREREREREREREREREREREREREREREREREREREREREREREQARERERERIucRERERERERIRIREhES+KIREREhEREREREREREREREREREREREREREREREREREREREREREREREREREREREREREREREREREREREREREREREREBERERERIRIaMRERERERIREREiESIRHwwhIRERERERERERERERERERERERERERERERERERERERERERERERERERERERERERERERERERERERERERERERERERABERERESEREbERERERERERESERIRITEaDBIREhEhEREREREREREREREREREREREREREREREREREREREREREREREREREREREREREREREREREREREREREREQERERERERESE5ERERERERERERIRERESIToFMREREREREREREREREREREREREREREREREREREREREREREREREREREREREREREREREREREREREREREREREREAERERERESERI6IRERERERIRERIRIRNFRCHg4RERESESERERERIRERERERERERERERERERERERERERERERERERERERERERERERERERERERERERERERERERARERERERERERJvIRERERERESERIRULmqmw1uDyISESEREhISEREREREREREREREREREREREREREREREREREREREREREREREREREREREREREREREREREREQARERERERIRERFqERIRERESERMRG4MiERIloJi1ESESIRERESEREREREREREREREREREREREREREREREREREREREREREREREREREREREREREREREREREREBERERERERERERJKEhERIRERIRIdoRERIRERE9CwURERIhERESERERERERERERERERERERERERERERERERERERERERERERERERERERERERERERERERERERABEREREREREhESFNESERERERERGxIhERESIRERXwtyERERIREREREREREREREREREREREREREREREREREREREREREREREREREREREREREREREREREREREQEhERERESERERISE9ERERIRETETAREREhERIRIREVsMESEREREREREREREREREREREREREREREREREREREREREREREREREREREREREREREREREREREREREAERERERERERERMRE9EhERERIREQQRERERIREhEhIRWAwSERIRERERERERERERERERERERERERERERERERERERERERERERERERERERERERERERERERERERAhERERERESERERIhEdMhERERISFrEREREREhEiEhERJ5BCEREREREREREREREREREREREREREREREREREREREREREREREREREREREREREREREREREREREQAREREREREREREREREfQhERESEhOlERIRIRERERERIREmCXERESERERERERIRIREREREREREREREREREREREREREREREREREREREREREREREREREREREREBEREREREREREREREREkQhEhERERG0IRIREREREREREREhOgcRESIRERESIREhEiEREhERERERERERERERERERERERERERERERERERERERERERERERERERABEREREREREREREREREzIRIRExIxaRMREhERERESERIRETE7DhEREhERERERESEREhESIREREREREREREREREREREREREREREREREREREREREREREREREQwRERERERERERERERESERIRIRIREh6hESERERERERERERESIU2GERESERIRIRERERIREREREREREREREREREREREREREREREREREREREREREREREREREREAEREREREREREREREREREhERERIRIhlRERERERERERESESEREWwKMUmIwhIRIRERISEhERIhERERERERERERERERERERERERERERERERERERERERERERERAhEREREREREREREREREhERERIhEhEh/xEhEREREREhERERIRERJwoEQ3i8YhEhMRERESIREREREREREREREREREREREREREREREREREREREREREREREREQARERERERERERERERESERERIREhETESlREhERERESERERIRIRIREeC3ERHgkxEREWERERERIRERERERERERERERERERERERERERERERERERERERERERERECIRERERERERERERERERIhERExEhERIRkxERERERERERIRIREhEREhq+MREVmzERILDVERERERERERERERERERERERERERERERERERERERERERERERERERABERERERERERERERERERERERERERERIhAREREhEREREREREREREhERSwohER65YRrBWLUREiERERESIREhESESEREREREREREREREREREREREREREREREQEhERERERERERERERERERERERERERIREjthESESERERERERERERIRIRTQD1IRJd9R/RFPvyESIRERERIhEREhERERERESEREREREREREREREREREREREREAERERERERERERERERERERERERERERESIRtBERIRERERERERERERESERHJkNYRIWCFWyETy+IRFo1BEhEhIhERERISIhERERERERERERERERERERERERERASERERERERERERERERERERERERERESERIxkxIREhERERERERERERERIRJN4AchEROIayEhPbcRK1gFEREhERMSEREREREREREREREREREREREREREREREQARERERERERERERERERERERERERERMREhEUkxEhERERERERERERESERIRJpXgtRERJ70GERE4lBa3PQURExISESEhERESERERERERERERERERERERERERECERERERERERERERERERERERERERERESEhITlhEREREREREREREhEhEREhEao5DVIREXkKYSEVuWH9M/BREhElMhEREhERERERERERERERERERERERERERABERERERERERERERERERERERERERERIREREhpREhERERERERERIRESERESEVkWuLMRERew0RERa9QbUi8OEx8KCTEREREREREREREREREREREREREREREQIRERERERERERERERERERERERERERIRISERER/BEREREREREREREhEREhISETBBcA0xERFAthEhFbg8gRKQQReCUPYRESEREREREREREREREREREREREREAERERERERERERERERERERERERERERERERERISzxESEhERERERERERERERERERrRLwBxERIdChESEUDztBEpBCS3GrvxIREhEhERERERERERERERERERERARERERERERERERERERERERERERERERERERIRIS7SEREREREREREREREREREREiSzJ5sFEhEmgEERES4H/xEk2GOaIvChIRISExEREREREREREREREREREQARERERERERERERERERERERERERERERERERERIRSGIhESERERERERERERERERERKeEXmLQRERwAQRIRJwqUEiKLdgIikEEREhExEREREREREREREREREREBIRERERERERERERERERERERERERERERERESESERYCEREREREREREREREREREREhHoIR0LgSERK7gRExEqkHIRE4tY8ToMEhESERERERERERERERERERERABERERERERERERERERERERERERERERERERIRERIhKFETEREREREREREREREREREhIrUSO9txIRGcDBESIWkNIREkuKsRwIMhEREREREREREREREREREREQERERERERERERERERERERERERERERERERERESERERGlERERERERERERERERERIRERMegRJ9+2ERHNyzESER4AUSERSABBUIcREhEREREREREREREREREREAERERERERERERERERERERERERERERERERERIREiIRLpEhERERERERERERERESESEREi1xFqjIUSEtfYISESHA0xERFqCVGwoRERERERERERERERERERERAbERERERERERERERERERERERERERERERERIhEhERIREwMRERERERERERERERESERIhER6DEWv9ohIf9QcREREYDhESEU0KHQthEREREREREREREREREREQARERERERERERERERERERERERERERERERERERERERERE5YRERERESIRERERERERERERMRPeERqOkhETA50REhEkuBERERWAxwDiEREREREREREREREREREBERERERERERERERERERERERERERERERERERERERIiEiEt4hESEhERESERERERERERESIRN4IRK8nRER3EBSEhER8PETEhFQjoAhERIRERERERERERERERABEREREREREREREREREREREREREREREREREREREREREhEs8xIRESERERERERERERERIREhJt8SH9ynERS0+iERERTQURETEs4TIREREREREREREREREREQERERERERERERERERERERERERERERERERERERERERERESETsxEhEREhERERERERERERERIRETAhE5nIMTHJUFIhEhFsISERERIRIRESEREREREREREREREAERERERERERERERERERERERERERERERERERERERIRIhESERhxEhERIRERERERERERERIREjEynREVDKwhErT9EiEhEhERMREhERERERERERERERERERERARERERERERERERERERERERERERERERERERERERERERESESES7yEREREhERERERERERERERERERaRER2VlBIejgYREREhEhIhESEREREREREREREREREREQAREREREREREREREREREREREREREREREREREREREjERERIRIRaTIREREREREREREREREhEiEhESOcEhW+/yIW+g4REhIRERIRMREREREREREREREREREREBEREREREREREREREREREREREREREREREREREREREREhIRIRISHVIREREREREREREREhISERESERIrQhH7TXIRFMESEhIRIhEhIRIRERERERERERERERERABERERERERERERERERERERERERERERERERERERERERERERERERF5ERESERERIREREREREREREREREu0RE7zIERERERIREREREREREREREREREREREREREQERERERERERERERERERERERERERERERERERERERERERERERERERI9EhERESEhERERERERERERERERETjhIfhr4REhERIREREREREREREREREREREREREREAIREREREREREREREREREREREREREREREREREREREREREREREREiE5cRERIREhERERERERERERERERIheREWte9hERERERERERERERERERERERERERERERAREREREREREREREREREREREREREREREREREREREREREREREREREREUgxIRExEREREREREREREREREhERPIMR4GnhEhISEREREREREREREREREREREREREQARERERERERERERERERERERERERERERERERERERERERERERERERIRESlBESESERERERERERERERERESERIcoREH6xEREREREREREREREREREREREREREREBEREREREREREREREREREREREREREREREREREREREREREREREREREhEh/xMRMRERERERERERERERESERERIjnhLIIEExExERERERERERERERERERERERERABERERERERERERERERERERERERERERERERERERERERERERERERIRETESSyERERERERERERERERERERIhISESSWMwWuESEREREREREREREREREREREREREQEREREREREREREREREREREREREREREREREREREREREREREREREREhISERLKEREREREREREREREREREhERIRERFcovlYMREREREREREREREREREREREREREAEREREREREREREREREREREREREREREREREREREREREREREREREREREREhIwMRERERERERESERERERERERERESEizXh4IhERIRERERERERERERERERERERARERERERERERERERERERERERERERERERERERERERERERERERERERERESERIY4SESExISEhERERERERERERERERETHtuIESEhEREREREREREREREREREREQARERERERERERERERERERERERERERERERERERERERERERERERERERERESESEXohESERERERERERERERERERERESERERoFEREhEhEREREREREREREREREREBERERERERERERERERERERERERERERERERERERERERERERERERERERERERESET/BESEREREhERERERERERESESEREhEhKaIRESERERERERERERERERERERABERERERERERERERERERERERERERERERERERERERERERERERERERERESEREWERSzIREhEREREREREREREREREREREhEhFwcREREREREREREREREREREREQERERERERERERERERERERERERERERERERERERERERERERERERERERERESMRISESGcERERIREREREREREREREREREWEhESIooRIREREREREREREREREREREAsREREREREREREREREREREREREREREREREREREREREREREREREREREREREhISERNdMhERERERERERERERERERERERIhIRIcsxERERERERERERERERERERARERERERERERERERERERERERERERERERERERERERERERERERERERERERERERESEhE9UxEREhERERERERERERERESExEiEhEUvxEREREREREREREREREREQDhEREREREREREREREREREREREREREREREREREREREREREREREREREREREREREREREThhERERIREhERERERERERERERERERISwDEREREREhEREREREREREBERERERERERERERERERERERERERERERERERERERERERERERERERERERERERERERERER+jESERESERERERERERERERERERERERMHESEhERERIRERERERERABERERERERERERERERERERERERERERERERERERERERERERERERERERERERERERERERIRO0ISESERIREREREREREREREREhEiEROZESERIREREREREREREQERERERERERERERERERERERERERERERERERERERERERERERERERERERERERERERERESEhHtERIRExERERERERERERERERERESEhHgITERESESEREREREREAERERERERERERERERERERERERERERERERERERERERERERERERERERERERERERERERERIRMd8RESEhEREREREREREREREREhEREREbwRIRESERERERERERARERERERERERERERERERERERERERERERERERERERERERERERERERERERERERERERERIREhMUkiERERERERERERERERERERERIhEhEaghEiEREREREREREQBxERERERERERERERERERERERERERERERERERERERERERERERERERERERERERERERERISERES2hMRERERERERERERERERIRERESESEVAhEhEhEREREREREBERERERERERERERERERERERERERERERERERERERERERERERERERERERERERERERERERERIREhaVERERERERERERERERERISERIRESEitBERERERERERERAAERERERERERERERERERERERERERERERERERERERERERERERERERERERERERERERERERERESERHtUREREhESERERERERERERERERERET3xESERIRESEREQERERERERERERERERERERERERERERERERERERERERERERERERERERERERERERERERERERERESETEcgxEhEjESEjERERERERERERERERER+hERMREhIREREAMRERERERERERERERERERERERERERERERERERERERERERERERERERERERERERERERERERERExEhEi3BERERERESEREREREREREREREREh7RERExIhERERARERERERERERERERERERERERERERERERERERERERERERERERERERERERERERERERERERERESERERESW3IhEhEhEhEREREREREREREREREh6xExEhEREREQCREREREREREREREREREREREREREREREREREREREREREREREREREREREREREREREREREREREREiESERJNUhESEREREREREREREREREREREiaCERERIREREBEREREREREREREREREREREREREREREREREREREREREREREREREREREREREREREREREREREREhESERIRIlhCEREhEREREREREREREREREhERKCExEhIRERADERERERERERERERERERERERERERERERERERERERERERERERERERERERERERERERERERERESESERISESEyrmERERERERERERERERERERExIRWBEhEREREQERERERERERERERERERERERERERERERERERERERERERERERERERERERERERERERERERERERERERERESIRERatISERERERERERERERERESEREhSxIREREREAEREREREREREREREREREREREREREREREREREREREREREREREREREREREREREREREREREREREREREREREREhFa9hERERISESERERERERERERERSREhERERAREREREREREREREREREREREREREREREREREREREREREREREREREREREREREREREREREREREREREREREREREREW8DIRIRIRERERERERERERERERVxIREREQAREREREREREREREREREREREREREREREREREREREREREREREREREREREREREREREREREREREREREREREREREiIRKfYRIREiESERERERERERERIRohEREREBERERERERERERERERERERERERERERERERERERERERERERERERERERERERERERERERERERERERERERERERERERERE9lhEhERERIRERERERERESEVwRERERABERERERERERERERERERERERERERERERERERERERERERERERERERERERERERERERERERERERERERERERERIiERERMSqUERERIhERERERERERESEYESEREQERERERERERERERERERERERERERERERERERERERERERERERERERERERERERERERERERERERERERERERERERERIREhEhF51hERIhERERERERERERMCEREREAERERERERERERERERERERERERERERERERERERERERERERERERERERERERERERERERERERERERERERERERERERESESIRETqHERERERERERERESEVsRERERAREREREREREREREREREREREREREREREREREREREREREREREREREREREREREREREREREREREREREREREREREREREREREREhHroxERERERERERERF7EhEREQAREREREREREREREREREREREREREREREREREREREREREREREREREREREREREREREREREREREREREREREREREREREREREREREWq+IRIRERERIRESrBEREREBEREREREREREREREREREREREREREREREREREREREREREREREREREREREREREREREREREREREREREREREREREREREREREREhERI/ujERIREREhHrERIRERABERERERERERERERERERERERERERERERERERERERERERERERERERERERERERERERERERERERERERERERERERERERERERERERERIRTQniERERFIAyIREREQERERERERERERERERERERERERERERERERERERERERERERERERERERERERERERERERERERERERERERERERERERERERERERERISEhESETeACakAvBISEREREAERERERERERERERERERERERERERERERERERERERERERERERERERERERERERERERERERERERERERERERERERERERERERERERERERERETERJFYRIRITERERAREREREREREREREREREREREREREREREREREREREREREREREREREREREREREREREREREREREREREREREREREREREREREREhEREiEhERERESESIRESEREREQARERERERERERERERERERERERERERERERERERERERERERERERERERERERERERERERERERERERERERERERERERERERERERERERERERESIRERERESES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3dm25x3HqZMZRhLTGX//wAAAABQd35aAAAMzyEASAJCdwAAAABIRWgAYM4hAFDzUXcAAAAAAABDaGFyVXBwZXJXAAGjdzbbnHdMzyEAAAAAALjOIQCAAUd3DlxCd+BbQne4ziEAZAEAAHtivXZ7Yr128AlsAAAIAAAAAgAAAAAAANjOIQAQar12AAAAAAAAAAAS0CEACQAAAADQIQAJAAAAAAAAAAAAAAAA0CEAEM8hAOLqvHYAAAAAAAIAAAAAIQAJAAAAANAhAAkAAABMEr52AAAAAAAAAAAA0CEACQAAAAAAAAA8zyEAii68dgAAAAAAAgAAANAh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N3Ztucdx6mTGUYS0xl//8AAAAAUHd+WgAADM8hAEgCQncAAAAASEVoAGDOIQBQ81F3AAAAAAAAQ2hhclVwcGVyVwABo3c225x3TM8hAAAAAAC4ziEAgAFHdw5cQnfgW0J3uM4hAGQBAAB7Yr12e2K9dvAJbAAACAAAAAIAAAAAAADYziEAEGq9dgAAAAAAAAAAEtAhAAkAAAAA0CEACQAAAAAAAAAAAAAAANAhABDPIQDi6rx2AAAAAAACAAAAACEACQAAAADQIQAJAAAATBK+dgAAAAAAAAAAANAhAAkAAAAAAAAAPM8hAIouvHYAAAAAAAIAAADQIQAJAAAAZHYACAAAAAAlAAAADAAAAAEAAAAYAAAADAAAAP8AAAISAAAADAAAAAEAAAAeAAAAGAAAACoAAAAFAAAAhQAAABYAAAAlAAAADAAAAAEAAABUAAAAqAAAACsAAAAFAAAAgwAAABUAAAABAAAAqwoNQgAADUIrAAAABQAAAA8AAABMAAAAAAAAAAAAAAAAAAAA//////////9sAAAARgBpAHIAbQBhACAAbgBvACAAdgDhAGwAaQBkAGEAIQAGAAAAAwAAAAUAAAALAAAABwAAAAQAAAAHAAAACAAAAAQAAAAGAAAABwAAAAMAAAADAAAACAAAAAcAAABLAAAAQAAAADAAAAAFAAAAIAAAAAEAAAABAAAAEAAAAAAAAAAAAAAAQAEAAKAAAAAAAAAAAAAAAEABAACgAAAAUgAAAHABAAACAAAAFAAAAAkAAAAAAAAAAAAAALwCAAAAAAAAAQICIlMAeQBzAHQAZQBtAAAAAAAAAAAA4gAAAAAAAAAs82oFgPj//wAAAAAAAAAAAAAAAAAAAAAQ82oFgPj//3qXAAAAACEA/jyjd2w9IQD1cad3oscfAP7///+M46J38uCid+yUigtgEWsAMJOKC/w2IQAQar12AAAAAAAAAAAwOCEABgAAACQ4IQAGAAAAAgAAAAAAAABEk4oLALqKC0STigsAAAAAALqKC0w3IQB7Yr12e2K9dgAAAAAACAAAAAIAAAAAAABUNyEAEGq9dgAAAAAAAAAAijghAAcAAAB8OCEABwAAAAAAAAAAAAAAfDghAIw3IQDi6rx2AAAAAAACAAAAACEABwAAAHw4IQAHAAAATBK+dgAAAAAAAAAAfDghAAcAAAAAAAAAuDchAIouvHYAAAAAAAIAAHw4IQ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gA0BCSCxAokwvAR2gAAQAAAAj4dAsAAAAAUPyKC8QAaADAR2gAaAqTCwAAAABQ/IoL44X+YwMAAADshf5jAQAAAHCvawtozS9kjmj2Y9w2IQCAAUd3DlxCd+BbQnfcNiEAZAEAAHtivXZ7Yr12GLv0BwAIAAAAAgAAAAAAAPw2IQAQar12AAAAAAAAAAAwOCEABgAAACQ4IQAGAAAAAAAAAAAAAAAkOCEANDchAOLqvHYAAAAAAAIAAAAAIQAGAAAAJDghAAYAAABMEr52AAAAAAAAAAAkOCEABgAAAAAAAABgNyEAii68dgAAAAAAAgAAJDgh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4BoPj///IBAAAAAAAA/BtpBID4//8IAFh++/b//wAAAAAAAAAA4BtpBID4/////wAAAADaBwAAAACAMZEL/p1Cd9isIWUsFQGqOHLLEQAAAAAvEyE5IgCKARyoIQBe9OxknKghAAAAAACo/doH3KkhACSIgBLkqCEAUwBlAGcAbwBlACAAVQBJAAAAAAAAAAAAJeTsZOEAAABYqCEAmjMLZFCGkwvhAAAAAQAAAJ4xkQsAACEAOjMLZAQAAAAFAAAAAAAAAAAAAAAAAAAAnjGRC2SqIQAk3+xk6M5yCwQAAACo/doHAAAAAKXj7GQQAAAAAAAAAFMAZQBnAG8AZQAgAFUASQAAAAq7OKkhADipIQDhAAAAAAAAAIAxkQsAAAAAAQAAAAAAAAD0qCEAVjpDd2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IRERERERESESERIRERERERERERERERERERERERERERERERERERERERERERERERERERERERERERERERERERERERERERERERERERERERERERERERD/ERESEREREhERIhERERIRIhEREREREREREREREREREREREREREREREREREREREREREREREREREREREREREREREREREREREREREREREREREREREREREREQAREREREU0AiwDUERERIhEhEREREREREREREREREREREREREREREREREREREREREREREREREREREREREREREREREREREREREREREREREREREREREREREREP8RERES23EhERSrj0EhERERERERERERERERERERERERERERERERERERERERERERERERERERERERERERERERERERERERERERERERERERERERERERERERERABERIRJoERESESIRSgphIRESESEREREREREREREREREREREREREREREREREREREREREREREREREREREREREREREREREREREREREREREREREREREREREREQERESESOxMRIRERESInuEEhEREREREREREREREREREREREREREREREREREREREREREREREREREREREREREREREREREREREREREREREREREREREREREREREAERERERgxERIhERERETTQ4REhERERERERERERERERERERERERERERERERERERERERERERERERERERERERERERERERERERERERERERERERERERERERERERARERERITsRMREhESEhIRE9ChEREREREREREREREREREREREREREREREREREREREREREREREREREREREREREREREREREREREREREREREREREREREREREREQAREREREeQhEREREREREhESaNUREREREREhERERIREREREREREREREREREREREREREREREREREREREREREREREREREREREREREREREREREREREREREREREBEREREREYIRERERERERERESE5BRIRERIRESESERERERERERERERERERERERERERERERERERERERERERERERERERERERERERERERERERERERERERERERERABERERESE4ETERERERERIRERMTmFERIRIhERESEREREREREREREREREREREREREREREREREREREREREREREREREREREREREREREREREREREREREREREREQERERERERF/IRERERESERERERERTQUREhEREREREREREREREREREREREREREREREREREREREREREREREREREREREREREREREREREREREREREREREREREREAERERERESLnERERERERESESERIREviiERERIRERERERERERERERERERERERERERERERERERERERERERERERERERERERERERERERERERERERERERERERERARERERESESGjERERERESERERIhEiER8MISEREREREREREREREREREREREREREREREREREREREREREREREREREREREREREREREREREREREREREREREREREQAREREREhERGxEREREREREREhESESExGgwSERIRIREREREREREREREREREREREREREREREREREREREREREREREREREREREREREREREREREREREREREREREBEREREREREhORERERERERERESEREREiE6BTERERERERERERERERERERERERERERERERERERERERERERERERERERERERERERERERERERERERERERERERERABEREREREhESOiERERERESERESESETRUQh4OEREREhEhERERESEREREREREREREREREREREREREREREREREREREREREREREREREREREREREREREREREREQERERERERERESbyEREREREREhESEVC5qpsNbg8iEhEhERISEhEREREREREREREREREREREREREREREREREREREREREREREREREREREREREREREREREREREAERERERESERERahESEREREhETERuDIhESJaCYtREhEiEREREhERERERERERERERERERERERERERERERERERERERERERERERERERERERERERERERERERERARERERERERERESShIRESERESESHaERESERERPQsFERESIREREhEREREREREREREREREREREREREREREREREREREREREREREREREREREREREREREREREREQARERERERERIREhTREhERERERERsSIREREiEREV8LchERESEREREREREREREREREREREREREREREREREREREREREREREREREREREREREREREREREREREREBIREREREhERESEhPRERESERExEwERERIRESESERFbDBEhERERERERERERERERERERERERERERERERERERERERERERERERERERERERERERERERERERERERABERERERERERETERPRIRERESEREEERERESERIRISEVgMEhESEREREREREREREREREREREREREREREREREREREREREREREREREREREREREREREREREREREQIREREREREhERESIRHTIRERESEhaxERERERIRIhIRESeQQhEREREREREREREREREREREREREREREREREREREREREREREREREREREREREREREREREREREREAERERERERERERERERH0IREREhITpRESESERERERESERJglxEREhERERERESESERERERERERERERERERERERERERERERERERERERERERERERERERERERERARERERERERERERERERJEIRIRERERtCESERERERERERERIToHEREiEREREiERIRIhERIREREREREREREREREREREREREREREREREREREREREREREREREREQARERERERERERERERERMyESERMSMWkTERIREREREhESERExOw4RERIREREREREhERIREiEREREREREREREREREREREREREREREREREREREREREREREREREMEREREREREREREREREhESESESERIeoREhEREREREREREREiFNhhEREhESESERERESERERERERERERERERERERERERERERERERERERERERERERERERERERABERERERERERERERERERIRERESESIZUREREREREREREhEhERFsCjFJiMISESERESEhIRESIREREREREREREREREREREREREREREREREREREREREREREREQIRERERERERERERERERIRERESIRIRIf8RIRERERERIRERESEREScKBEN4vGIRITEREREiEREREREREREREREREREREREREREREREREREREREREREREREREAEREREREREREREREREhERESERIRExEpURIREREREhERESESESERHgtxER4JMRERFhERERESERERERERERERERERERERERERERERERERERERERERERERERAiERERERERERERERERESIRERMRIRESEZMRERERERERESESERIRERIavjERFZsxESCw1REREREREREREREREREREREREREREREREREREREREREREREREREQARERERERERERERERERERERERERERESIQERERIRERERERERERERIREUsKIREeuWEawVi1ERIhEREREiERIREhEhEREREREREREREREREREREREREREREREBIRERERERERERERERERERERERERESERI7YREhEhERERERERERESESEU0A9SESXfUf0RT78hEiERERESIRERIREREREREhERERERERERERERERERERERERABEREREREREREREREREREREREREREREiEbQRESEREREREREREREREhERyZDWESFghVshE8viERaNQRIRISIRERESEiIREREREREREREREREREREREREREQEhEREREREREREREREREREREREREREhESMZMSERIRERERERERERERESESTeAHIRETiGshIT23EStYBRERIRETEhEREREREREREREREREREREREREREREREAERERERERERERERERERERERERERETERIRFJMRIREREREREREREREhESESaV4LURESe9BhEROJQWtz0FERMSEhEhIREREhERERERERERERERERERERERERAhEREREREREREREREREREREREREREREhISE5YRERERERERERERIRIRERIRGqOQ1SERF5CmEhFblh/TPwURIRJTIRERIREREREREREREREREREREREREREQARERERERERERERERERERERERERERESERERIaURIRERERERERESEREhEREhFZFrizEREXsNEREWvUG1IvDhMfCgkxERERERERERERERERERERERERERERECERERERERERERERERERERERERERESESEhEREfwRERERERERERERIRERISEhEwQXANMRERQLYRIRW4PIESkEEXglD2EREhERERERERERERERERERERERERABERERERERERERERERERERERERERERERERESEs8REhIREREREREREREREREREa0S8AcRESHQoREhFA87QRKQQktxq78SERIRIREREREREREREREREREREQERERERERERERERERERERERERERERERERESESEu0hERERERERERERERERERERIksyebBRIRJoBBEREuB/8RJNhjmiLwoSESEhMREREREREREREREREREREAERERERERERERERERERERERERERERERERERESEUhiIREhERERERERERERERERESnhF5i0EREcAEESEScKlBIii3YCIpBBERIRMRERERERERERERERERERASEREREREREREREREREREREREREREREREREhEhEWAhERERERERERERERERERERIR6CEdC4EhESu4ERMRKpByEROLWPE6DBIREhEREREREREREREREREREQARERERERERERERERERERERERERERERERESERESIShRExERERERERERERERERERISK1EjvbcSERnAwREiFpDSERJLirEcCDIREREREREREREREREREREREBEREREREREREREREREREREREREREREREREREhERERpRERERERERERERERERESERETHoESffthERzcsxEhEeAFEhEUgAQVCHERIRERERERERERERERERERABERERERERERERERERERERERERERERERERESERIiES6RIREREREREREREREREhEhERItcRaoyFEhLX2CEhEhwNMRERaglRsKEREREREREREREREREREREQGxERERERERERERERERERERERERERERERESIRIRESERMDEREREREREREREREREhESIREegxFr/aISH/UHERERGA4REhFNCh0LYREREREREREREREREREREAEREREREREREREREREREREREREREREREREREREREREROWEREREREiERERERERERERETET3hEajpIREwOdERIRJLgREREVgMcA4hERERERERERERERERERARERERERERERERERERERERERERERERERERERERESIhIhLeIREhIREREhEREREREREREiETeCESvJ0REdxAUhIREfDxExIRUI6AIRESEREREREREREREREQARERERERERERERERERERERERERERERERERERERERERIRLPMSEREhERERERERERERESERISbfEh/cpxEUtPohEREU0FERExLOEyEREREREREREREREREREBEREREREREREREREREREREREREREREREREREREREREREhE7MRIRERIRERERERERERERESEREwIROZyDExyVBSIRIRbCEhERESESEREhERERERERERERERABERERERERERERERERERERERERERERERERERERESESIREhEYcRIRESERERERERERERESERIxMp0RFQysIRK0/RIhIRIRETERIREREREREREREREREREREQEREREREREREREREREREREREREREREREREREREREREREhEhEu8hERERIREREREREREREREREREWkREdlZQSHo4GERERIRISIREhEREREREREREREREREREAERERERERERERERERERERERERERERERERERERERIxERESESEWkyERERERERERERERERIRIhIREjnBIVvv8iFvoOERISERESETERERERERERERERERERERARERERERERERERERERERERERERERERERERERERERERISESESEh1SERERERERERERERISEhEREhESK0IR+01yERTBEhISESIRISESEREREREREREREREREQAREREREREREREREREREREREREREREREREREREREREREREREREReREREhERESERERERERERERERERLtERO8yBERERESEREREREREREREREREREREREREREBERERERERERERERERERERERERERERERERERERERERERERERERESPRIREREhIRERERERERERERERERE44SH4a+ERIRESERERERERERERERERERERERERERACERERERERERERERERERERERERERERERERERERERERERERERERIhOXERESERIRERERERERERERERESIXkRFrXvYREREREREREREREREREREREREREREREQERERERERERERERERERERERERERERERERERERERERERERERERERERFIMSERMRERERERERERERERERIRETyDEeBp4RISEhEREREREREREREREREREREREREAERERERERERERERERERERERERERERERERERERERERERERERERESEREpQREhEhEREREREREREREREREhESHKERB+sRERERERERERERERERERERERERERERARERERERERERERERERERERERERERERERERERERERERERERERERERIRIf8TETEREREREREREREREREhERESI54SyCBBMRMREREREREREREREREREREREREQARERERERERERERERERERERERERERERERERERERERERERERERESERExEkshERERERERERERERERERESISEhEkljMFrhEhEREREREREREREREREREREREREBERERERERERERERERERERERERERERERERERERERERERERERERERISEhESyhERERERERERERERERERIRESERERXKL5WDERERERERERERERERERERERERERABERERERERERERERERERERERERERERERERERERERERERERERERERERERISMDEREREREREREhEREREREREREREhIs14eCIRESEREREREREREREREREREREQEREREREREREREREREREREREREREREREREREREREREREREREREREREREhESGOEhEhMSEhIREREREREREREREREREx7biBEhIREREREREREREREREREREREAEREREREREREREREREREREREREREREREREREREREREREREREREREREREhEhF6IREhEREREREREREREREREREREhEREaBRERIRIRERERERERERERERERERAREREREREREREREREREREREREREREREREREREREREREREREREREREREREREhE/wREhERERIREREREREREREhEhERIRISmiEREhEREREREREREREREREREQAREREREREREREREREREREREREREREREREREREREREREREREREREREREhERFhEUsyERIRERERERERERERERERERERIRIRcHEREREREREREREREREREREREBEREREREREREREREREREREREREREREREREREREREREREREREREREREREjESEhEhnBERESERERERERERERERERERFhIREiKKESERERERERERERERERERERALERERERERERERERERERERERERERERERERERERERERERERERERERERERERISEhETXTIRERERERERERERERERERERESISESHLMREREREREREREREREREREQEREREREREREREREREREREREREREREREREREREREREREREREREREREREREREREhIRPVMRERIREREREREREREREREhMRIhIRFL8REREREREREREREREREREA4RERERERERERERERERERERERERERERERERERERERERERERERERERERERERERERERE4YRERESERIRERERERERERERERERESEsAxERERERIRERERERERERAREREREREREREREREREREREREREREREREREREREREREREREREREREREREREREREREREfoxEhEREhERERERERERERERERERERETBxEhIRERESEREREREREQARERERERERERERERERERERERERERERERERERERERERERERERERERERERERERERERESETtCEhEhESERERERERERERERERIRIhETmREhESEREREREREREREBEREREREREREREREREREREREREREREREREREREREREREREREREREREREREREREREREhIR7RESERMREREREREREREREREREREhIR4CExEREhEhERERERERABERERERERERERERERERERERERERERERERERERERERERERERERERERERERERERERERESETHfEREhIRERERERERERERERERIRERERG8ESEREhEREREREREQERERERERERERERERERERERERERERERERERERERERERERERERERERERERERERERERESERITFJIhERERERERERERERERERERESIRIRGoIRIhEREREREREREAcRERERERERERERERERERERERERERERERERERERERERERERERERERERERERERERERESEhEREtoTERERERERERERERERESEREREhEhFQIRIRIRERERERERARERERERERERERERERERERERERERERERERERERERERERERERERERERERERERERERERERESERIWlRERERERERERERERERESEhESEREhIrQREREREREREREQABEREREREREREREREREREREREREREREREREREREREREREREREREREREREREREREREREREREhER7VERERIREhERERERERERERERERERE98REhESEREhEREBEREREREREREREREREREREREREREREREREREREREREREREREREREREREREREREREREREREREhExHIMRIRIxEhIxEREREREREREREREREfoRETERISERERADERERERERERERERERERERERERERERERERERERERERERERERERERERERERERERERERERERERMRIRItwREREREREhERERERERERERERERIe0RERMSIREREQEREREREREREREREREREREREREREREREREREREREREREREREREREREREREREREREREREREREhEREREltyIRIRIRIRERERERERERERERERIesRMRIREREREAkRERERERERERERERERERERERERERERERERERERERERERERERERERERERERERERERERERERERIhEhESTVIREhERERERERERERERERERERImghERESERERARERERERERERERERERERERERERERERERERERERERERERERERERERERERERERERERERERERERIREhESESJYQhERIRERERERERERERERERIRESghMRISEREQAxEREREREREREREREREREREREREREREREREREREREREREREREREREREREREREREREREREREhEhESEhEhMq5hERERERERERERERERERERMSEVgRIREREREBEREREREREREREREREREREREREREREREREREREREREREREREREREREREREREREREREREREREREREREiEREWrSEhEREREREREREREREREhERIUsSERERERABERERERERERERERERERERERERERERERERERERERERERERERERERERERERERERERERERERERERERERERERIRWvYRERESEhEhEREREREREREREUkRIREREQERERERERERERERERERERERERERERERERERERERERERERERERERERERERERERERERERERERERERERERERERERFvAyESESEREREREREREREREREVcSEREREAERERERERERERERERERERERERERERERERERERERERERERERERERERERERERERERERERERERERERERERERERIiESn2ESERIhEhERERERERERESEaIRERERARERERERERERERERERERERERERERERERERERERERERERERERERERERERERERERERERERERERERERERERERERERERPZYRIRERESEREREREREREhFcEREREQARERERERERERERERERERERERERERERERERERERERERERERERERERERERERERERERERERERERERERERERESIhERETEqlBERESIREREREREREREhGBEhEREBERERERERERERERERERERERERERERERERERERERERERERERERERERERERERERERERERERERERERERERERERESERIRIRedYRESIRERERERERERETAhERERABEREREREREREREREREREREREREREREREREREREREREREREREREREREREREREREREREREREREREREREREREREREhEiERE6hxEREREREREREREhFbEREREQERERERERERERERERERERERERERERERERERERERERERERERERERERERERERERERERERERERERERERERERERERERERERERIR66MRERERERERERERexIREREAERERERERERERERERERERERERERERERERERERERERERERERERERERERERERERERERERERERERERERERERERERERERERERERFqviESERERESEREqwRERERARERERERERERERERERERERERERERERERERERERERERERERERERERERERERERERERERERERERERERERERERERERERERERERIRESP7oxESERERIR6xESEREQARERERERERERERERERERERERERERERERERERERERERERERERERERERERERERERERERERERERERERERERERERERERERERERERESEU0J4hERERSAMiEREREBERERERERERERERERERERERERERERERERERERERERERERERERERERERERERERERERERERERERERERERERERERERERERERESEhIREhE3gAmpALwSEhERERABERERERERERERERERERERERERERERERERERERERERERERERERERERERERERERERERERERERERERERERERERERERERERERERERERERExESRWESESExEREQERERERERERERERERERERERERERERERERERERERERERERERERERERERERERERERERERERERERERERERERERERERERERERIRERIhIREREREhEiEREhEREREAEREREREREREREREREREREREREREREREREREREREREREREREREREREREREREREREREREREREREREREREREREREREREREREREREREREiEREREREhEh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D//w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I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UNRHB6/qYjiWpX3A4OWnL5Yi2+c=</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BiYPRGZx9ahwt6hDi4Q0Q1V6MNc=</DigestValue>
    </Reference>
    <Reference URI="#idValidSigLnImg" Type="http://www.w3.org/2000/09/xmldsig#Object">
      <DigestMethod Algorithm="http://www.w3.org/2000/09/xmldsig#sha1"/>
      <DigestValue>eOq1w/FeVaBwGKevSdvPqO7NKnQ=</DigestValue>
    </Reference>
    <Reference URI="#idInvalidSigLnImg" Type="http://www.w3.org/2000/09/xmldsig#Object">
      <DigestMethod Algorithm="http://www.w3.org/2000/09/xmldsig#sha1"/>
      <DigestValue>57bakfzfmn4Ht4Cyk4OlPVwRIuE=</DigestValue>
    </Reference>
  </SignedInfo>
  <SignatureValue>EwkIXz8NkTUS46p9atNkmOdFdaTjeLmlk/QBGdHorAhT23DOG6SeO+2PzyBzOeNHDgegrADdMkoJ
5kYIyLDJ6c933EMjDotdi1tB1RXJUYnOWk4FO6H4LJCqd07t3UMNU4TDDGCC619QABcqeUdQ0/6F
w44Uu6XaMj9WSErlQMhUjpA1ZMVdSN9dMc5GMnHHt+698nWMrO5Y4ks9q45nQN7Y93U1OShsEpcU
7QYAavAuuIJ/iqadKCGnzce9raB40gN0YqZL3kTeDJaMtZ3KkGMSLh/T5aAYIv45t03Xfg4aEObI
UjsGoPnPUxGbmqjqszcziVccg6A7WzfCVzG2vw==</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3.xml?ContentType=application/vnd.openxmlformats-officedocument.spreadsheetml.comments+xml">
        <DigestMethod Algorithm="http://www.w3.org/2000/09/xmldsig#sha1"/>
        <DigestValue>zc8g/c9F/H9JGFI0XYNFSMRlEcY=</DigestValue>
      </Reference>
      <Reference URI="/xl/media/image4.jpeg?ContentType=image/jpeg">
        <DigestMethod Algorithm="http://www.w3.org/2000/09/xmldsig#sha1"/>
        <DigestValue>KNwJdxHNkLzlEenz5dM/rDpc/uQ=</DigestValue>
      </Reference>
      <Reference URI="/xl/media/image7.png?ContentType=image/png">
        <DigestMethod Algorithm="http://www.w3.org/2000/09/xmldsig#sha1"/>
        <DigestValue>vbG+gTxGr6BusXy/W7WZeUj3RwQ=</DigestValue>
      </Reference>
      <Reference URI="/xl/media/image8.jpeg?ContentType=image/jpeg">
        <DigestMethod Algorithm="http://www.w3.org/2000/09/xmldsig#sha1"/>
        <DigestValue>Xacck+miE+FcZw5pdYMw6LejF0s=</DigestValue>
      </Reference>
      <Reference URI="/xl/drawings/vmlDrawing3.vml?ContentType=application/vnd.openxmlformats-officedocument.vmlDrawing">
        <DigestMethod Algorithm="http://www.w3.org/2000/09/xmldsig#sha1"/>
        <DigestValue>1VTmNzbJuABVQW7aM6iAYNprvLc=</DigestValue>
      </Reference>
      <Reference URI="/xl/drawings/drawing2.xml?ContentType=application/vnd.openxmlformats-officedocument.drawing+xml">
        <DigestMethod Algorithm="http://www.w3.org/2000/09/xmldsig#sha1"/>
        <DigestValue>96+UAiPXdyabK8QBQE4gBCfOKJM=</DigestValue>
      </Reference>
      <Reference URI="/xl/media/image6.jpeg?ContentType=image/jpeg">
        <DigestMethod Algorithm="http://www.w3.org/2000/09/xmldsig#sha1"/>
        <DigestValue>t02czBjOGtjPSakqWFT7mgwfR1U=</DigestValue>
      </Reference>
      <Reference URI="/xl/theme/theme1.xml?ContentType=application/vnd.openxmlformats-officedocument.theme+xml">
        <DigestMethod Algorithm="http://www.w3.org/2000/09/xmldsig#sha1"/>
        <DigestValue>R4kIvsVDsowaZpCdS6qlPBKvBng=</DigestValue>
      </Reference>
      <Reference URI="/xl/worksheets/sheet7.xml?ContentType=application/vnd.openxmlformats-officedocument.spreadsheetml.worksheet+xml">
        <DigestMethod Algorithm="http://www.w3.org/2000/09/xmldsig#sha1"/>
        <DigestValue>dBOHDef2Jkk4ZpQcAkRzWr0XcEQ=</DigestValue>
      </Reference>
      <Reference URI="/xl/drawings/vmlDrawing1.vml?ContentType=application/vnd.openxmlformats-officedocument.vmlDrawing">
        <DigestMethod Algorithm="http://www.w3.org/2000/09/xmldsig#sha1"/>
        <DigestValue>2N15kWvnPE5SzfSvW29JphdCPJs=</DigestValue>
      </Reference>
      <Reference URI="/xl/sharedStrings.xml?ContentType=application/vnd.openxmlformats-officedocument.spreadsheetml.sharedStrings+xml">
        <DigestMethod Algorithm="http://www.w3.org/2000/09/xmldsig#sha1"/>
        <DigestValue>ykpJCogka9omOQhhw+Pb4dRXHxw=</DigestValue>
      </Reference>
      <Reference URI="/xl/printerSettings/printerSettings1.bin?ContentType=application/vnd.openxmlformats-officedocument.spreadsheetml.printerSettings">
        <DigestMethod Algorithm="http://www.w3.org/2000/09/xmldsig#sha1"/>
        <DigestValue>H69SQGqCjYAwO4Dh95tBx0IJd00=</DigestValue>
      </Reference>
      <Reference URI="/xl/worksheets/sheet5.xml?ContentType=application/vnd.openxmlformats-officedocument.spreadsheetml.worksheet+xml">
        <DigestMethod Algorithm="http://www.w3.org/2000/09/xmldsig#sha1"/>
        <DigestValue>0WXLOYlWICw6/5XrGYB/tmc9uWs=</DigestValue>
      </Reference>
      <Reference URI="/xl/worksheets/sheet6.xml?ContentType=application/vnd.openxmlformats-officedocument.spreadsheetml.worksheet+xml">
        <DigestMethod Algorithm="http://www.w3.org/2000/09/xmldsig#sha1"/>
        <DigestValue>ZT19BJxkdXSfhsnjX7twmRQUQ2s=</DigestValue>
      </Reference>
      <Reference URI="/xl/drawings/drawing1.xml?ContentType=application/vnd.openxmlformats-officedocument.drawing+xml">
        <DigestMethod Algorithm="http://www.w3.org/2000/09/xmldsig#sha1"/>
        <DigestValue>cxhGz01YeoXRtTDZc5VXtJhXKcM=</DigestValue>
      </Reference>
      <Reference URI="/xl/printerSettings/printerSettings7.bin?ContentType=application/vnd.openxmlformats-officedocument.spreadsheetml.printerSettings">
        <DigestMethod Algorithm="http://www.w3.org/2000/09/xmldsig#sha1"/>
        <DigestValue>w8cfzS6D6hL5q+QDYQQpfxXsluY=</DigestValue>
      </Reference>
      <Reference URI="/xl/printerSettings/printerSettings5.bin?ContentType=application/vnd.openxmlformats-officedocument.spreadsheetml.printerSettings">
        <DigestMethod Algorithm="http://www.w3.org/2000/09/xmldsig#sha1"/>
        <DigestValue>H69SQGqCjYAwO4Dh95tBx0IJd00=</DigestValue>
      </Reference>
      <Reference URI="/xl/comments5.xml?ContentType=application/vnd.openxmlformats-officedocument.spreadsheetml.comments+xml">
        <DigestMethod Algorithm="http://www.w3.org/2000/09/xmldsig#sha1"/>
        <DigestValue>QaVVSx2TxKZSxLzSnpR/gEdn7UE=</DigestValue>
      </Reference>
      <Reference URI="/xl/calcChain.xml?ContentType=application/vnd.openxmlformats-officedocument.spreadsheetml.calcChain+xml">
        <DigestMethod Algorithm="http://www.w3.org/2000/09/xmldsig#sha1"/>
        <DigestValue>pL0Vz5tgrvq/i8RnYw9tYkLz/0g=</DigestValue>
      </Reference>
      <Reference URI="/xl/printerSettings/printerSettings4.bin?ContentType=application/vnd.openxmlformats-officedocument.spreadsheetml.printerSettings">
        <DigestMethod Algorithm="http://www.w3.org/2000/09/xmldsig#sha1"/>
        <DigestValue>H69SQGqCjYAwO4Dh95tBx0IJd00=</DigestValue>
      </Reference>
      <Reference URI="/xl/comments4.xml?ContentType=application/vnd.openxmlformats-officedocument.spreadsheetml.comments+xml">
        <DigestMethod Algorithm="http://www.w3.org/2000/09/xmldsig#sha1"/>
        <DigestValue>RfwS2Su7ZpVq5jB/k2Y3bsuVfaU=</DigestValue>
      </Reference>
      <Reference URI="/xl/printerSettings/printerSettings6.bin?ContentType=application/vnd.openxmlformats-officedocument.spreadsheetml.printerSettings">
        <DigestMethod Algorithm="http://www.w3.org/2000/09/xmldsig#sha1"/>
        <DigestValue>H69SQGqCjYAwO4Dh95tBx0IJd00=</DigestValue>
      </Reference>
      <Reference URI="/xl/printerSettings/printerSettings2.bin?ContentType=application/vnd.openxmlformats-officedocument.spreadsheetml.printerSettings">
        <DigestMethod Algorithm="http://www.w3.org/2000/09/xmldsig#sha1"/>
        <DigestValue>H69SQGqCjYAwO4Dh95tBx0IJd00=</DigestValue>
      </Reference>
      <Reference URI="/xl/printerSettings/printerSettings3.bin?ContentType=application/vnd.openxmlformats-officedocument.spreadsheetml.printerSettings">
        <DigestMethod Algorithm="http://www.w3.org/2000/09/xmldsig#sha1"/>
        <DigestValue>H69SQGqCjYAwO4Dh95tBx0IJd00=</DigestValue>
      </Reference>
      <Reference URI="/xl/comments1.xml?ContentType=application/vnd.openxmlformats-officedocument.spreadsheetml.comments+xml">
        <DigestMethod Algorithm="http://www.w3.org/2000/09/xmldsig#sha1"/>
        <DigestValue>+Lim/p4p2YjZHgry+yyEixqC5zU=</DigestValue>
      </Reference>
      <Reference URI="/xl/externalLinks/externalLink4.xml?ContentType=application/vnd.openxmlformats-officedocument.spreadsheetml.externalLink+xml">
        <DigestMethod Algorithm="http://www.w3.org/2000/09/xmldsig#sha1"/>
        <DigestValue>OFLHfjW/BTCl6hd2cQM3UiFVSWw=</DigestValue>
      </Reference>
      <Reference URI="/xl/externalLinks/externalLink3.xml?ContentType=application/vnd.openxmlformats-officedocument.spreadsheetml.externalLink+xml">
        <DigestMethod Algorithm="http://www.w3.org/2000/09/xmldsig#sha1"/>
        <DigestValue>4sTLuFvEFW6GWgYrbx5YZB81eEI=</DigestValue>
      </Reference>
      <Reference URI="/xl/externalLinks/externalLink2.xml?ContentType=application/vnd.openxmlformats-officedocument.spreadsheetml.externalLink+xml">
        <DigestMethod Algorithm="http://www.w3.org/2000/09/xmldsig#sha1"/>
        <DigestValue>1ZGnWir1n2rTU2yIpL0ykoFvnXs=</DigestValue>
      </Reference>
      <Reference URI="/xl/externalLinks/externalLink1.xml?ContentType=application/vnd.openxmlformats-officedocument.spreadsheetml.externalLink+xml">
        <DigestMethod Algorithm="http://www.w3.org/2000/09/xmldsig#sha1"/>
        <DigestValue>BXeMFWzTjn08MdroiPQjpMbQXXs=</DigestValue>
      </Reference>
      <Reference URI="/xl/comments2.xml?ContentType=application/vnd.openxmlformats-officedocument.spreadsheetml.comments+xml">
        <DigestMethod Algorithm="http://www.w3.org/2000/09/xmldsig#sha1"/>
        <DigestValue>wg9sofMsZ9F7kgi3NT/dnWH/X/g=</DigestValue>
      </Reference>
      <Reference URI="/xl/media/image5.png?ContentType=image/png">
        <DigestMethod Algorithm="http://www.w3.org/2000/09/xmldsig#sha1"/>
        <DigestValue>X8ifBPrZdk/1pGH6XtoivWXMYRg=</DigestValue>
      </Reference>
      <Reference URI="/xl/styles.xml?ContentType=application/vnd.openxmlformats-officedocument.spreadsheetml.styles+xml">
        <DigestMethod Algorithm="http://www.w3.org/2000/09/xmldsig#sha1"/>
        <DigestValue>h2bxqMFABQ7j2xyRSoCHAWxTaeU=</DigestValue>
      </Reference>
      <Reference URI="/xl/media/image2.emf?ContentType=image/x-emf">
        <DigestMethod Algorithm="http://www.w3.org/2000/09/xmldsig#sha1"/>
        <DigestValue>EexL95i0FN4Hvkwj+1T7FcJubXE=</DigestValue>
      </Reference>
      <Reference URI="/xl/media/image11.jpeg?ContentType=image/jpeg">
        <DigestMethod Algorithm="http://www.w3.org/2000/09/xmldsig#sha1"/>
        <DigestValue>c68e/Ylu975yBQbQpmcNPqmQZMA=</DigestValue>
      </Reference>
      <Reference URI="/xl/drawings/vmlDrawing6.vml?ContentType=application/vnd.openxmlformats-officedocument.vmlDrawing">
        <DigestMethod Algorithm="http://www.w3.org/2000/09/xmldsig#sha1"/>
        <DigestValue>voG4Uz8dp/JH/Pvt0378V7PMilw=</DigestValue>
      </Reference>
      <Reference URI="/xl/drawings/drawing5.xml?ContentType=application/vnd.openxmlformats-officedocument.drawing+xml">
        <DigestMethod Algorithm="http://www.w3.org/2000/09/xmldsig#sha1"/>
        <DigestValue>zpbc+i7dMiY1k2Z+/Fc6m+VpVoA=</DigestValue>
      </Reference>
      <Reference URI="/xl/drawings/vmlDrawing4.vml?ContentType=application/vnd.openxmlformats-officedocument.vmlDrawing">
        <DigestMethod Algorithm="http://www.w3.org/2000/09/xmldsig#sha1"/>
        <DigestValue>hhZKS5JLgL/eodNoZZbu74kxHsM=</DigestValue>
      </Reference>
      <Reference URI="/xl/media/image10.jpeg?ContentType=image/jpeg">
        <DigestMethod Algorithm="http://www.w3.org/2000/09/xmldsig#sha1"/>
        <DigestValue>GUROpFEo18moA31JGfJ1adg4VR8=</DigestValue>
      </Reference>
      <Reference URI="/xl/worksheets/sheet2.xml?ContentType=application/vnd.openxmlformats-officedocument.spreadsheetml.worksheet+xml">
        <DigestMethod Algorithm="http://www.w3.org/2000/09/xmldsig#sha1"/>
        <DigestValue>HeTwIU/I+ap1Eqx4Nv0sYobkxZ0=</DigestValue>
      </Reference>
      <Reference URI="/xl/worksheets/sheet3.xml?ContentType=application/vnd.openxmlformats-officedocument.spreadsheetml.worksheet+xml">
        <DigestMethod Algorithm="http://www.w3.org/2000/09/xmldsig#sha1"/>
        <DigestValue>zUXVXLTp1y0bZrcwKWha3CkFD1g=</DigestValue>
      </Reference>
      <Reference URI="/xl/media/image12.jpeg?ContentType=image/jpeg">
        <DigestMethod Algorithm="http://www.w3.org/2000/09/xmldsig#sha1"/>
        <DigestValue>96rIdr6Mr8nucfc3vBUzEgL/Jak=</DigestValue>
      </Reference>
      <Reference URI="/xl/workbook.xml?ContentType=application/vnd.openxmlformats-officedocument.spreadsheetml.sheet.main+xml">
        <DigestMethod Algorithm="http://www.w3.org/2000/09/xmldsig#sha1"/>
        <DigestValue>xzdAUP3FTT5bez4GHt5d1nMJs4I=</DigestValue>
      </Reference>
      <Reference URI="/xl/worksheets/sheet4.xml?ContentType=application/vnd.openxmlformats-officedocument.spreadsheetml.worksheet+xml">
        <DigestMethod Algorithm="http://www.w3.org/2000/09/xmldsig#sha1"/>
        <DigestValue>iJrLvthsJs+920LiOdF7PERmEKE=</DigestValue>
      </Reference>
      <Reference URI="/xl/drawings/drawing6.xml?ContentType=application/vnd.openxmlformats-officedocument.drawing+xml">
        <DigestMethod Algorithm="http://www.w3.org/2000/09/xmldsig#sha1"/>
        <DigestValue>gYsmgkgndi8z8jKcbBRqwOs20ys=</DigestValue>
      </Reference>
      <Reference URI="/xl/drawings/vmlDrawing7.vml?ContentType=application/vnd.openxmlformats-officedocument.vmlDrawing">
        <DigestMethod Algorithm="http://www.w3.org/2000/09/xmldsig#sha1"/>
        <DigestValue>O2TKESeFfTk+izyc+teypxMDb+I=</DigestValue>
      </Reference>
      <Reference URI="/xl/drawings/drawing4.xml?ContentType=application/vnd.openxmlformats-officedocument.drawing+xml">
        <DigestMethod Algorithm="http://www.w3.org/2000/09/xmldsig#sha1"/>
        <DigestValue>ubv4j0ROkGr5PBafxLJyag4aZNE=</DigestValue>
      </Reference>
      <Reference URI="/xl/media/image3.emf?ContentType=image/x-emf">
        <DigestMethod Algorithm="http://www.w3.org/2000/09/xmldsig#sha1"/>
        <DigestValue>WZcncovzEs8Wyf+pIeEUC8nGjGI=</DigestValue>
      </Reference>
      <Reference URI="/xl/worksheets/sheet1.xml?ContentType=application/vnd.openxmlformats-officedocument.spreadsheetml.worksheet+xml">
        <DigestMethod Algorithm="http://www.w3.org/2000/09/xmldsig#sha1"/>
        <DigestValue>AWYTCqojcXN4dnnWuFOGoEtvgAA=</DigestValue>
      </Reference>
      <Reference URI="/xl/drawings/vmlDrawing5.vml?ContentType=application/vnd.openxmlformats-officedocument.vmlDrawing">
        <DigestMethod Algorithm="http://www.w3.org/2000/09/xmldsig#sha1"/>
        <DigestValue>BFP3/ju+LRH+j9pe8i2IZbJKu0I=</DigestValue>
      </Reference>
      <Reference URI="/xl/media/image9.jpeg?ContentType=image/jpeg">
        <DigestMethod Algorithm="http://www.w3.org/2000/09/xmldsig#sha1"/>
        <DigestValue>oHufgny2i4XT7qU1iJgdFF+FiW0=</DigestValue>
      </Reference>
      <Reference URI="/xl/drawings/vmlDrawing2.vml?ContentType=application/vnd.openxmlformats-officedocument.vmlDrawing">
        <DigestMethod Algorithm="http://www.w3.org/2000/09/xmldsig#sha1"/>
        <DigestValue>fh/OnSZKoSVnqdKh7j03RAIOwp4=</DigestValue>
      </Reference>
      <Reference URI="/xl/drawings/drawing3.xml?ContentType=application/vnd.openxmlformats-officedocument.drawing+xml">
        <DigestMethod Algorithm="http://www.w3.org/2000/09/xmldsig#sha1"/>
        <DigestValue>+UnQaKZauSUmWN2ZezlJlc0rZ5A=</DigestValue>
      </Reference>
      <Reference URI="/xl/media/image1.emf?ContentType=image/x-emf">
        <DigestMethod Algorithm="http://www.w3.org/2000/09/xmldsig#sha1"/>
        <DigestValue>ooGth3G8Zu6LASZHJXfxj8Eq17g=</DigestValue>
      </Reference>
      <Reference URI="/xl/drawings/_rels/drawing6.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ksDR0k26LYUGzx3ZoNr9cfvGRCE=</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TUBJQjMSjzpXPel4YMQW2+mgJRI=</DigestValue>
      </Reference>
      <Reference URI="/xl/drawings/_rels/drawing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Uo1xSxlc9iS77IBb6U3w7oS1mMc=</DigestValue>
      </Reference>
      <Reference URI="/xl/externalLinks/_rels/externalLink4.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4TbES4AB76T95iTQ3lQLRkEIsU0=</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drawings/_rels/drawing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ac0SmJwmeAxNU51J0ULKjvpxJDE=</DigestValue>
      </Reference>
      <Reference URI="/xl/drawings/_rels/drawing5.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+W0gfxJAiXyOmNIEkHoPUpYbYPA=</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worksheets/_rels/sheet5.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RKTkOI6YoEyyd7IBjhc0vx4CRkQ=</DigestValue>
      </Reference>
      <Reference URI="/xl/worksheets/_rels/sheet6.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vZxriyi4akAAHFkfaUuRvVAstGk=</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worksheets/_rels/sheet7.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tbGmcibr4Nba0NIqezSrvEvhPQw=</DigestValue>
      </Reference>
      <Reference URI="/xl/worksheets/_rels/sheet4.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5"/>
            <mdssi:RelationshipReference SourceId="rId4"/>
          </Transform>
          <Transform Algorithm="http://www.w3.org/TR/2001/REC-xml-c14n-20010315"/>
        </Transforms>
        <DigestMethod Algorithm="http://www.w3.org/2000/09/xmldsig#sha1"/>
        <DigestValue>3r9mRcRZj134z9K2KivLCwy83nY=</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13"/>
            <mdssi:RelationshipReference SourceId="rId3"/>
            <mdssi:RelationshipReference SourceId="rId7"/>
            <mdssi:RelationshipReference SourceId="rId12"/>
            <mdssi:RelationshipReference SourceId="rId2"/>
            <mdssi:RelationshipReference SourceId="rId1"/>
            <mdssi:RelationshipReference SourceId="rId6"/>
            <mdssi:RelationshipReference SourceId="rId11"/>
            <mdssi:RelationshipReference SourceId="rId5"/>
            <mdssi:RelationshipReference SourceId="rId15"/>
            <mdssi:RelationshipReference SourceId="rId10"/>
            <mdssi:RelationshipReference SourceId="rId4"/>
            <mdssi:RelationshipReference SourceId="rId9"/>
            <mdssi:RelationshipReference SourceId="rId14"/>
          </Transform>
          <Transform Algorithm="http://www.w3.org/TR/2001/REC-xml-c14n-20010315"/>
        </Transforms>
        <DigestMethod Algorithm="http://www.w3.org/2000/09/xmldsig#sha1"/>
        <DigestValue>CRs0yv6R3SjQt8GZVQDm3m2r65Q=</DigestValue>
      </Reference>
    </Manifest>
    <SignatureProperties>
      <SignatureProperty Id="idSignatureTime" Target="#idPackageSignature">
        <mdssi:SignatureTime>
          <mdssi:Format>YYYY-MM-DDThh:mm:ssTZD</mdssi:Format>
          <mdssi:Value>2016-12-30T11:23:33Z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2016-12-30T11:23:33Z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BME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TGYMWh4AXTVIZgjCMGYBAAAAtCMdZsC8PmYgE0wICMIwZgEAAAC0Ix1m5CMdZsAoQgjAKEIIVFoeAO1USGZ0RjBmAQAAALQjHWZgWh4AgAGZdQ5clHXgW5R1YFoeAGQBAAAAAAAAAAAAAIFivnWBYr51uDpMAAAIAAAAAgAAAAAAAIhaHgAWar51AAAAAAAAAAC4Wx4ABgAAAKxbHgAGAAAAAAAAAAAAAACsWx4AwFoeAOLqvXUAAAAAAAIAAAAAHgAGAAAArFseAAYAAABMEr91AAAAAAAAAACsWx4ABgAAAODB3gHsWh4Aii69dQAAAAAAAgAArFse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EEBoPj///IBAAAAAAAA/CsEBID4//8IAFh++/b//wAAAAAAAAAA4CsEBID4/////wAAAACZdQ5clHXgW5R1/MEeAGQBAAAAAAAAAAAAAIFivnWBYr51U3pJZgAAAACAFisAvEJMAABSUABTeklmAAAAAIAVKwDgwd4BABK+BCDCHgA1eUlmMB8wAPwBAABcwh4A1XhJZvwBAAAAAAAAgWK+dYFivnX8AQAAAAgAAAACAAAAAAAAdMIeABZqvnUAAAAAAAAAAKbDHgAHAAAAmMMeAAcAAAAAAAAAAAAAAJjDHgCswh4A4uq9dQAAAAAAAgAAAAAeAAcAAACYwx4ABwAAAEwSv3UAAAAAAAAAAJjDHgAHAAAA4MHeAdjCHgCKLr11AAAAAAACAACYwx4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QEgPj//wgAWH779v//AAAAAAAAAADgKwQEgPj/////AAAAAAB3AAAAALlyKXZhISp2cgQKAIICAACgu2UMAAAAALwOIbciAIoBAAAAAAAAAACCAgAAcgQKAIyqHgAj4P92cgQKAAAAAACoqh4AxZYpdrDriwAAAAAATPRzcQIAAAAAAAAAAAAAACjvzQEEqx4A/rMxc3IECgCCAgAAAgAAAAAAAAAGAAAAgAGZdQAAAABwKpkHgAGZdZ8QEwAXDQoBBKseADaBlHVwKpkHAAAAAIABmXUEqx4AVYGUdYABmXUAAAEDIAjsCiyrHgCTgJR1AQAAABSrHgAQAAAAAwEAACAI7AocCwEDIAjsCgAAAAABAAAAWKseAFirHgAvMJV1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EC/HgDMHUpmAPFMABcAAAQBAAAAAAQAALy/HgBRHkpmbJ5yRMrAHgAABAAAAQIAAAAAAAAUvx4AUM4eAFDOHgBwvx4AgAGZdQ5clHXgW5R1cL8eAGQBAAAAAAAAAAAAAIFivnWBYr51WDlMAAAIAAAAAgAAAAAAAJi/HgAWar51AAAAAAAAAADKwB4ABwAAALzAHgAHAAAAAAAAAAAAAAC8wB4A0L8eAOLqvXUAAAAAAAIAAAAAHgAHAAAAvMAeAAcAAABMEr91AAAAAAAAAAC8wB4ABwAAAODB3gH8vx4Aii69dQAAAAAAAgAAvMAeAAcAAABkdgAIAAAAACUAAAAMAAAAAwAAABgAAAAMAAAAAAAAAhIAAAAMAAAAAQAAAB4AAAAYAAAACQAAAFAAAAD3AAAAXQAAACUAAAAMAAAAAwAAAFQAAADMAAAACgAAAFAAAAB6AAAAXAAAAAEAAACrCg1CAAANQgoAAABQAAAAFQAAAEwAAAAAAAAAAAAAAAAAAAD//////////3gAAABKAHUAYQBuACAARQBkAHUAYQByAGQAbwAgAEoAbwBoAG4AcwBvAG4ALgD/fwUAAAAGAAAABgAAAAYAAAADAAAABgAAAAYAAAAGAAAABgAAAAQAAAAGAAAABgAAAAMAAAAFAAAABgAAAAYAAAAGAAAABQAAAAYAAAAGAAAABA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DAAAAGAAAAAwAAAAAAAACEgAAAAwAAAABAAAAHgAAABgAAAAJAAAAYAAAAPcAAABtAAAAJQAAAAwAAAADAAAAVAAAAGABAAAKAAAAYAAAAN4AAABsAAAAAQAAAKsKDUIAAA1CCgAAAGAAAAAuAAAATAAAAAAAAAAAAAAAAAAAAP//////////qAAAAEoAZQBmAGUAIABzAGUAYwBjAGkA8wBuACAAVADpAGMAbgBpAGMAYQAgAEQAaQB2AGkAcwBpAPMAbgAgAGQAZQAgAEYAaQBzAGMAYQBsAGkAegBhAGMAaQDzAG4ABQAAAAYAAAAEAAAABgAAAAMAAAAFAAAABgAAAAUAAAAFAAAAAgAAAAYAAAAGAAAAAwAAAAYAAAAGAAAABQAAAAYAAAACAAAABQAAAAYAAAADAAAABwAAAAIAAAAGAAAAAgAAAAUAAAACAAAABgAAAAYAAAADAAAABgAAAAYAAAADAAAABgAAAAIAAAAFAAAABQAAAAYAAAACAAAAAgAAAAUAAAAGAAAABQAAAAIAAAAGAAAABgAAAEsAAABAAAAAMAAAAAUAAAAgAAAAAQAAAAEAAAAQAAAAAAAAAAAAAAAAAQAAgAAAAAAAAAAAAAAAAAEAAIAAAAAlAAAADAAAAAIAAAAnAAAAGAAAAAQAAAAAAAAA////AAAAAAAlAAAADAAAAAQAAABMAAAAZAAAAAkAAABwAAAA0AAAAHwAAAAJAAAAcAAAAMgAAAANAAAAIQDwAAAAAAAAAAAAAACAPwAAAAAAAAAAAACAPwAAAAAAAAAAAAAAAAAAAAAAAAAAAAAAAAAAAAAAAAAAJQAAAAwAAAAAAACAKAAAAAwAAAAEAAAAJQAAAAwAAAADAAAAGAAAAAwAAAAAAAACEgAAAAwAAAABAAAAFgAAAAwAAAAAAAAAVAAAADgBAAAKAAAAcAAAAM8AAAB8AAAAAQAAAKsKDUIAAA1CCgAAAHAAAAAnAAAATAAAAAQAAAAJAAAAcAAAANEAAAB9AAAAnAAAAEYAaQByAG0AYQBkAG8AIABwAG8AcgA6ACAASgB1AGEAbgAgAEUAZAB1AGEAcgBkAG8AIABKAG8AaABuAHMAbwBuACAAVgBpAGQAYQBsAP9/BgAAAAIAAAAEAAAACAAAAAYAAAAGAAAABgAAAAMAAAAGAAAABgAAAAQAAAAEAAAAAwAAAAUAAAAGAAAABgAAAAYAAAADAAAABgAAAAYAAAAGAAAABgAAAAQAAAAGAAAABgAAAAMAAAAFAAAABgAAAAYAAAAGAAAABQAAAAYAAAAGAAAAAwAAAAYAAAACAAAABgAAAAYAAAACAAAAFgAAAAwAAAAAAAAAJQAAAAwAAAACAAAADgAAABQAAAAAAAAAEAAAABQAAAA=</Object>
  <Object Id="idInvalidSigLnImg">AQAAAGwAAAAAAAAAAAAAAP8AAAB/AAAAAAAAAAAAAABDIwAAoBEAACBFTUYAAAEAX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QL8eAMwdSmYA8UwAFwAABAEAAAAABAAAvL8eAFEeSmZsnnJEysAeAAAEAAABAgAAAAAAABS/HgBQzh4AUM4eAHC/HgCAAZl1DlyUdeBblHVwvx4AZAEAAAAAAAAAAAAAgWK+dYFivnVYOUwAAAgAAAACAAAAAAAAmL8eABZqvnUAAAAAAAAAAMrAHgAHAAAAvMAeAAcAAAAAAAAAAAAAALzAHgDQvx4A4uq9dQAAAAAAAgAAAAAeAAcAAAC8wB4ABwAAAEwSv3UAAAAAAAAAALzAHgAHAAAA4MHeAfy/HgCKLr11AAAAAAACAAC8wB4ABwAAAGR2AAgAAAAAJQAAAAwAAAABAAAAGAAAAAwAAAD/AAACEgAAAAwAAAABAAAAHgAAABgAAAAiAAAABAAAAGwAAAARAAAAJQAAAAwAAAABAAAAVAAAAKgAAAAjAAAABAAAAGoAAAAQAAAAAQAAAKsKDUIAAA1CIwAAAAQAAAAPAAAATAAAAAAAAAAAAAAAAAAAAP//////////bAAAAEYAaQByAG0AYQAgAG4AbwAgAHYA4QBsAGkAZABhAAAABgAAAAIAAAAEAAAACAAAAAYAAAADAAAABgAAAAYAAAADAAAABgAAAAYAAAACAAAAAgAAAAYAAAAGAAAASwAAAEAAAAAwAAAABQAAACAAAAABAAAAAQAAABAAAAAAAAAAAAAAAAABAACAAAAAAAAAAAAAAAAAAQAAgAAAAFIAAABwAQAAAgAAABAAAAAHAAAAAAAAAAAAAAC8AgAAAAAAAAECAiJTAHkAcwB0AGUAbQAAAEEBoPj///IBAAAAAAAA/CsEBID4//8IAFh++/b//wAAAAAAAAAA4CsEBID4/////wAAAACZdQ5clHXgW5R1/MEeAGQBAAAAAAAAAAAAAIFivnWBYr51U3pJZgAAAACAFisAvEJMAABSUABTeklmAAAAAIAVKwDgwd4BABK+BCDCHgA1eUlmMB8wAPwBAABcwh4A1XhJZvwBAAAAAAAAgWK+dYFivnX8AQAAAAgAAAACAAAAAAAAdMIeABZqvnUAAAAAAAAAAKbDHgAHAAAAmMMeAAcAAAAAAAAAAAAAAJjDHgCswh4A4uq9dQAAAAAAAgAAAAAeAAcAAACYwx4ABwAAAEwSv3UAAAAAAAAAAJjDHgAHAAAA4MHeAdjCHgCKLr11AAAAAAACAACYwx4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ExmDFoeAF01SGYIwjBmAQAAALQjHWbAvD5mIBNMCAjCMGYBAAAAtCMdZuQjHWbAKEIIwChCCFRaHgDtVEhmdEYwZgEAAAC0Ix1mYFoeAIABmXUOXJR14FuUdWBaHgBkAQAAAAAAAAAAAACBYr51gWK+dbg6TAAACAAAAAIAAAAAAACIWh4AFmq+dQAAAAAAAAAAuFseAAYAAACsWx4ABgAAAAAAAAAAAAAArFseAMBaHgDi6r11AAAAAAACAAAAAB4ABgAAAKxbHgAGAAAATBK/dQAAAAAAAAAArFseAAYAAADgwd4B7FoeAIouvXUAAAAAAAIAAKxbHg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ASA+P//CABYfvv2//8AAAAAAAAAAOArBASA+P////8AAAAAAAAAAAAAAAAAAAAAAAAAAAAAAAAAAKC7ZQxjZqJ0ZQ0hLCIAigHsR9ACfKoeAFhponQAAAAAAAAAADCrHgDWhqF0BgAAAAAAAABJDQEYAAAAAKBWegkBAAAAoFZ6CQAAAAAGAAAAgAGZdaBWegmIZjoAgAGZdY8QEwBHDAoYAAAeADaBlHWIZjoAoFZ6CYABmXXkqh4AVYGUdYABmXVJDQEYSQ0BGAyrHgCTgJR1AQAAAPSqHgD+nZR1MTldZgAAARgAAAAAAAAAAAytHgAAAAAALKseAIs4XWaoqx4AAAAAAADEvQQMrR4AAAAAAPCrHgAjOF1mWKseAC8wlXV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MAAAACgAAAFAAAAB6AAAAXAAAAAEAAACrCg1CAAANQgoAAABQAAAAFQAAAEwAAAAAAAAAAAAAAAAAAAD//////////3gAAABKAHUAYQBuACAARQBkAHUAYQByAGQAbwAgAEoAbwBoAG4AcwBvAG4ALgAAAAUAAAAGAAAABgAAAAYAAAADAAAABgAAAAYAAAAGAAAABgAAAAQAAAAGAAAABgAAAAMAAAAFAAAABgAAAAYAAAAGAAAABQAAAAYAAAAGAAAABAAAAEsAAABAAAAAMAAAAAUAAAAgAAAAAQAAAAEAAAAQAAAAAAAAAAAAAAAAAQAAgAAAAAAAAAAAAAAAAAEAAIAAAAAlAAAADAAAAAIAAAAnAAAAGAAAAAQAAAAAAAAA////AAAAAAAlAAAADAAAAAQAAABMAAAAZAAAAAkAAABgAAAA9gAAAGwAAAAJAAAAYAAAAO4AAAANAAAAIQDwAAAAAAAAAAAAAACAPwAAAAAAAAAAAACAPwAAAAAAAAAAAAAAAAAAAAAAAAAAAAAAAAAAAAAAAAAAJQAAAAwAAAAAAACAKAAAAAwAAAAEAAAAJQAAAAwAAAABAAAAGAAAAAwAAAAAAAACEgAAAAwAAAABAAAAHgAAABgAAAAJAAAAYAAAAPcAAABtAAAAJQAAAAwAAAABAAAAVAAAAGABAAAKAAAAYAAAAN4AAABsAAAAAQAAAKsKDUIAAA1CCgAAAGAAAAAuAAAATAAAAAAAAAAAAAAAAAAAAP//////////qAAAAEoAZQBmAGUAIABzAGUAYwBjAGkA8wBuACAAVADpAGMAbgBpAGMAYQAgAEQAaQB2AGkAcwBpAPMAbgAgAGQAZQAgAEYAaQBzAGMAYQBsAGkAegBhAGMAaQDzAG4ABQAAAAYAAAAEAAAABgAAAAMAAAAFAAAABgAAAAUAAAAFAAAAAgAAAAYAAAAGAAAAAwAAAAYAAAAGAAAABQAAAAYAAAACAAAABQAAAAYAAAADAAAABwAAAAIAAAAGAAAAAgAAAAUAAAACAAAABgAAAAYAAAADAAAABgAAAAYAAAADAAAABgAAAAIAAAAFAAAABQAAAAYAAAACAAAAAgAAAAUAAAAGAAAABQAAAAIAAAAGAAAABgAAAEsAAABAAAAAMAAAAAUAAAAgAAAAAQAAAAEAAAAQAAAAAAAAAAAAAAAAAQAAgAAAAAAAAAAAAAAAAAEAAIAAAAAlAAAADAAAAAIAAAAnAAAAGAAAAAQAAAAAAAAA////AAAAAAAlAAAADAAAAAQAAABMAAAAZAAAAAkAAABwAAAA0AAAAHwAAAAJAAAAcAAAAMgAAAANAAAAIQDwAAAAAAAAAAAAAACAPwAAAAAAAAAAAACAPwAAAAAAAAAAAAAAAAAAAAAAAAAAAAAAAAAAAAAAAAAAJQAAAAwAAAAAAACAKAAAAAwAAAAEAAAAJQAAAAwAAAABAAAAGAAAAAwAAAAAAAACEgAAAAwAAAABAAAAFgAAAAwAAAAAAAAAVAAAADgBAAAKAAAAcAAAAM8AAAB8AAAAAQAAAKsKDUIAAA1CCgAAAHAAAAAnAAAATAAAAAQAAAAJAAAAcAAAANEAAAB9AAAAnAAAAEYAaQByAG0AYQBkAG8AIABwAG8AcgA6ACAASgB1AGEAbgAgAEUAZAB1AGEAcgBkAG8AIABKAG8AaABuAHMAbwBuACAAVgBpAGQAYQBsAP9/BgAAAAIAAAAEAAAACAAAAAYAAAAGAAAABgAAAAMAAAAGAAAABgAAAAQAAAAEAAAAAwAAAAUAAAAGAAAABgAAAAYAAAADAAAABgAAAAYAAAAGAAAABgAAAAQAAAAGAAAABgAAAAMAAAAFAAAABgAAAAYAAAAGAAAABQAAAAYAAAAGAAAAAwAAAAYAAAACAAAABgAAAAYAAAACAAAAFgAAAAwAAAAAAAAAJQAAAAwAAAACAAAADgAAABQAAAAAAAAAEAAAABQ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4</vt:i4>
      </vt:variant>
    </vt:vector>
  </HeadingPairs>
  <TitlesOfParts>
    <vt:vector size="11" baseType="lpstr">
      <vt:lpstr>Datos</vt:lpstr>
      <vt:lpstr>Anternativa</vt:lpstr>
      <vt:lpstr>ALT. 1</vt:lpstr>
      <vt:lpstr>ALT. 2</vt:lpstr>
      <vt:lpstr>ALT. 3</vt:lpstr>
      <vt:lpstr>ALT. 4</vt:lpstr>
      <vt:lpstr>ALT. 10</vt:lpstr>
      <vt:lpstr>'ALT. 10'!Área_de_impresión</vt:lpstr>
      <vt:lpstr>'ALT. 2'!Área_de_impresión</vt:lpstr>
      <vt:lpstr>'ALT. 4'!Área_de_impresión</vt:lpstr>
      <vt:lpstr>'ALT. 10'!Títulos_a_imprimir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Victor Delgado Segura</cp:lastModifiedBy>
  <cp:lastPrinted>2016-12-27T14:23:26Z</cp:lastPrinted>
  <dcterms:created xsi:type="dcterms:W3CDTF">2016-11-30T18:58:44Z</dcterms:created>
  <dcterms:modified xsi:type="dcterms:W3CDTF">2016-12-30T10:41:54Z</dcterms:modified>
</cp:coreProperties>
</file>