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2 (TERMOS) 14\DFZ-2016-4995-CVIII Aes Gener S.A. - C. Laja\"/>
    </mc:Choice>
  </mc:AlternateContent>
  <bookViews>
    <workbookView xWindow="10632" yWindow="-36" windowWidth="9852" windowHeight="8172"/>
  </bookViews>
  <sheets>
    <sheet name="Datos" sheetId="8" r:id="rId1"/>
    <sheet name="Alternativa" sheetId="11" r:id="rId2"/>
    <sheet name="ALT. 10" sheetId="12" r:id="rId3"/>
  </sheets>
  <externalReferences>
    <externalReference r:id="rId4"/>
    <externalReference r:id="rId5"/>
    <externalReference r:id="rId6"/>
    <externalReference r:id="rId7"/>
  </externalReferences>
  <definedNames>
    <definedName name="ALTERNATIVA" localSheetId="2">[1]NOMBRES!$D$2:$D$14</definedName>
    <definedName name="ALTERNATIVA">#REF!</definedName>
    <definedName name="ALTERNATIVO">[1]NOMBRES!$M$2:$M$7</definedName>
    <definedName name="_xlnm.Print_Area" localSheetId="2">'ALT. 10'!$B$1:$H$29</definedName>
    <definedName name="_xlnm.Print_Area" localSheetId="0">Datos!$A$1:$F$104</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12" l="1"/>
  <c r="G29" i="12"/>
  <c r="F29" i="12"/>
  <c r="E29" i="12"/>
  <c r="H28" i="12"/>
  <c r="G28" i="12"/>
  <c r="F28" i="12"/>
  <c r="E28" i="12"/>
  <c r="B12" i="12"/>
  <c r="C3" i="11" l="1"/>
</calcChain>
</file>

<file path=xl/comments1.xml><?xml version="1.0" encoding="utf-8"?>
<comments xmlns="http://schemas.openxmlformats.org/spreadsheetml/2006/main">
  <authors>
    <author>Autor</author>
  </authors>
  <commentList>
    <comment ref="C15" authorId="0" shapeId="0">
      <text>
        <r>
          <rPr>
            <sz val="9"/>
            <color indexed="81"/>
            <rFont val="Tahoma"/>
            <family val="2"/>
          </rPr>
          <t>Indicar como identificará el combustible que esta utilizando en un determinado periodo, por la fuente.</t>
        </r>
      </text>
    </comment>
    <comment ref="G28" authorId="0" shapeId="0">
      <text>
        <r>
          <rPr>
            <b/>
            <sz val="9"/>
            <color indexed="81"/>
            <rFont val="Tahoma"/>
            <family val="2"/>
          </rPr>
          <t>Autor:</t>
        </r>
        <r>
          <rPr>
            <sz val="9"/>
            <color indexed="81"/>
            <rFont val="Tahoma"/>
            <family val="2"/>
          </rPr>
          <t xml:space="preserve">
No aplica para Biomasa
</t>
        </r>
      </text>
    </comment>
    <comment ref="H29" authorId="0" shapeId="0">
      <text>
        <r>
          <rPr>
            <b/>
            <sz val="9"/>
            <color indexed="81"/>
            <rFont val="Tahoma"/>
            <family val="2"/>
          </rPr>
          <t>Autor:</t>
        </r>
        <r>
          <rPr>
            <sz val="9"/>
            <color indexed="81"/>
            <rFont val="Tahoma"/>
            <family val="2"/>
          </rPr>
          <t xml:space="preserve">
Empresa adjunta la eficiencia del Multiciclón, con un 80%</t>
        </r>
      </text>
    </comment>
  </commentList>
</comments>
</file>

<file path=xl/sharedStrings.xml><?xml version="1.0" encoding="utf-8"?>
<sst xmlns="http://schemas.openxmlformats.org/spreadsheetml/2006/main" count="143" uniqueCount="120">
  <si>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</si>
  <si>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</si>
  <si>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</si>
  <si>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</si>
  <si>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</si>
  <si>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</si>
  <si>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</si>
  <si>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</si>
  <si>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</si>
  <si>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</si>
  <si>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</si>
  <si>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</si>
  <si>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</si>
  <si>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</si>
  <si>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</si>
  <si>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</si>
  <si>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</si>
  <si>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</si>
  <si>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</si>
  <si>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</si>
  <si>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</si>
  <si>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</si>
  <si>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</si>
  <si>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</si>
  <si>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</si>
  <si>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</si>
  <si>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</si>
  <si>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</si>
  <si>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</si>
  <si>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</si>
  <si>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</si>
  <si>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</si>
  <si>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</si>
  <si>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</si>
  <si>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</si>
  <si>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</si>
  <si>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</si>
  <si>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</si>
  <si>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</si>
  <si>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</si>
  <si>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</si>
  <si>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</si>
  <si>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</si>
  <si>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</si>
  <si>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</si>
  <si>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</si>
  <si>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</si>
  <si>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</si>
  <si>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</si>
  <si>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</si>
  <si>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</si>
  <si>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</si>
  <si>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</si>
  <si>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</si>
  <si>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</si>
  <si>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AES GENER S.A.</t>
  </si>
  <si>
    <t>ROSARIO NORTE 532, LAS CONDES, SANTIAGO</t>
  </si>
  <si>
    <t>VICENTE JAVIER GIORGIO GIORGIO</t>
  </si>
  <si>
    <t>CENTRAL LAJA</t>
  </si>
  <si>
    <t>CABRERO</t>
  </si>
  <si>
    <t xml:space="preserve"> E 730072 - S 5883234</t>
  </si>
  <si>
    <t>NORBERTO CORREDOR</t>
  </si>
  <si>
    <t>RCA</t>
  </si>
  <si>
    <t>N° 1</t>
  </si>
  <si>
    <t>Caldera</t>
  </si>
  <si>
    <t>C1</t>
  </si>
  <si>
    <t>GE-000044-6</t>
  </si>
  <si>
    <t>DZ</t>
  </si>
  <si>
    <t>SF 150-2</t>
  </si>
  <si>
    <t>biomasa</t>
  </si>
  <si>
    <t>Si</t>
  </si>
  <si>
    <t>Multiciclion</t>
  </si>
  <si>
    <t>lavador de gases</t>
  </si>
  <si>
    <t>TIPO DE CUANTIFICACIÓN DEL NIVEL DE ACTIVIDAD DE LA FUENTE (EJ CONSUMO DE COMB, PRODUCCIÓN, ETC.)</t>
  </si>
  <si>
    <t>Consumo másico de combustible por medio de Pezómetro de cinta transportadora</t>
  </si>
  <si>
    <t>FORMA DE IDENTIFICAR EL COMBUSTIBLE CON EL QUE ESTÉ EN FUNC. LA FUENTE</t>
  </si>
  <si>
    <t>Solo Mezcla Biomasa Forestal (Corteza, Viruta, Aserrin)</t>
  </si>
  <si>
    <t>FLUJOMETRO COMBUSTIBLE</t>
  </si>
  <si>
    <t>Certificado de origen</t>
  </si>
  <si>
    <t>No Informa</t>
  </si>
  <si>
    <t>Tipo (orificio, boquilla, venturi, etc.)</t>
  </si>
  <si>
    <t>Marca</t>
  </si>
  <si>
    <t>Modelo</t>
  </si>
  <si>
    <t>N° de serie</t>
  </si>
  <si>
    <t>Frecuencia de mantenimiento</t>
  </si>
  <si>
    <t>RESPALDO DE CUANTIFICACIÓN DE COMBUSTIBLE</t>
  </si>
  <si>
    <t>SISTEMA DE REGISTRO, ALMACENAMIENTO Y MANEJO DE DATOS</t>
  </si>
  <si>
    <t>CLASIFICACIÓN CCF DE LA FUENTE</t>
  </si>
  <si>
    <t>EQUIPO DE ABATIMIENTO</t>
  </si>
  <si>
    <t>MULTICICLON</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</si>
  <si>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</si>
  <si>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</si>
  <si>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</si>
  <si>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</si>
  <si>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</si>
  <si>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</si>
  <si>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</si>
  <si>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</si>
  <si>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</si>
  <si>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</si>
  <si>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</si>
  <si>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FILTRO DE MANGAS</t>
  </si>
  <si>
    <t>INCINERADOR</t>
  </si>
  <si>
    <t>INYECCION DE AMONIACO</t>
  </si>
  <si>
    <t>INYECCION DE VAPOR O AGUA</t>
  </si>
  <si>
    <t>LAVADOR SIMPLE (SCRUBBER)</t>
  </si>
  <si>
    <t>LAVADOR VENTURI</t>
  </si>
  <si>
    <t>PLANTA DE ACIDO</t>
  </si>
  <si>
    <t>PRECIPITADOR ELECTROESTATICO</t>
  </si>
  <si>
    <t>QUEMADOR CON CONTROL DE AIRE</t>
  </si>
  <si>
    <t>RECIRCULACION DE GASES</t>
  </si>
  <si>
    <t>TORRE DE ABSORCION</t>
  </si>
  <si>
    <t>TORRE DE ABSORCION AGUA</t>
  </si>
  <si>
    <t>TORRE DE ABSORCION CARBON</t>
  </si>
  <si>
    <t>CAMINO A LAJA, KM. 1,5</t>
  </si>
  <si>
    <t>94.272.000-9</t>
  </si>
  <si>
    <t>-</t>
  </si>
  <si>
    <t>N/A</t>
  </si>
  <si>
    <t>ANEXO N° 1: ALTERNATIVA N° 10</t>
  </si>
  <si>
    <t>Expediente: DFZ-2016-4995-VIII-LEY-EI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</si>
</sst>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7">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sz val="8"/>
      <color theme="1"/>
      <name val="Calibri "/>
    </font>
    <font>
      <b/>
      <sz val="8"/>
      <name val="Calibri "/>
    </font>
    <font>
      <b/>
      <sz val="8"/>
      <color theme="1"/>
      <name val="Calibri "/>
    </font>
    <font>
      <sz val="8"/>
      <name val="Calibri "/>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08">
    <xf numFmtId="0" fontId="0" fillId="0" borderId="0" xfId="0"/>
    <xf numFmtId="0" fontId="0" fillId="0" borderId="0" xfId="0" applyAlignment="1">
      <alignment horizontal="center"/>
    </xf>
    <xf numFmtId="0" fontId="10" fillId="0" borderId="1" xfId="1" applyFont="1" applyFill="1" applyBorder="1" applyAlignment="1">
      <alignment vertical="center"/>
    </xf>
    <xf numFmtId="0" fontId="10" fillId="0" borderId="1" xfId="1" applyFont="1" applyFill="1" applyBorder="1" applyAlignment="1">
      <alignment vertical="center" wrapText="1"/>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xf numFmtId="0" fontId="2" fillId="0" borderId="1" xfId="0" applyFont="1" applyBorder="1" applyAlignment="1">
      <alignment horizontal="center" vertical="center"/>
    </xf>
    <xf numFmtId="0" fontId="6" fillId="0" borderId="0" xfId="1" applyFont="1" applyAlignment="1">
      <alignment horizontal="center" vertical="center"/>
    </xf>
    <xf numFmtId="0" fontId="2" fillId="0" borderId="1" xfId="0" applyFont="1" applyFill="1" applyBorder="1" applyAlignment="1">
      <alignment vertical="center"/>
    </xf>
    <xf numFmtId="0" fontId="0" fillId="0" borderId="0" xfId="0" applyFill="1" applyAlignment="1">
      <alignment vertical="center"/>
    </xf>
    <xf numFmtId="0" fontId="2" fillId="0" borderId="1" xfId="0" applyFont="1" applyFill="1" applyBorder="1" applyAlignment="1">
      <alignment vertical="center" wrapText="1"/>
    </xf>
    <xf numFmtId="0" fontId="0" fillId="0" borderId="0" xfId="0" applyAlignment="1">
      <alignment vertical="center"/>
    </xf>
    <xf numFmtId="0" fontId="9" fillId="3" borderId="1" xfId="0" applyFont="1" applyFill="1" applyBorder="1" applyAlignment="1">
      <alignment horizontal="center" vertical="center"/>
    </xf>
    <xf numFmtId="0" fontId="0" fillId="0" borderId="0" xfId="0" applyBorder="1" applyAlignment="1">
      <alignment horizontal="center" vertical="center"/>
    </xf>
    <xf numFmtId="0" fontId="2" fillId="0" borderId="9" xfId="0" applyFont="1" applyBorder="1" applyAlignment="1">
      <alignment vertical="center"/>
    </xf>
    <xf numFmtId="0" fontId="2" fillId="0" borderId="9" xfId="0" applyFont="1" applyFill="1" applyBorder="1" applyAlignment="1">
      <alignment vertical="center"/>
    </xf>
    <xf numFmtId="14" fontId="2" fillId="0" borderId="18" xfId="0" applyNumberFormat="1" applyFont="1" applyBorder="1" applyAlignment="1">
      <alignment vertical="center"/>
    </xf>
    <xf numFmtId="0" fontId="2" fillId="0" borderId="1"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13" fillId="0" borderId="0" xfId="0" applyFont="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6" fillId="4" borderId="1" xfId="0" applyFont="1" applyFill="1" applyBorder="1" applyAlignment="1">
      <alignment horizontal="left" vertical="center" wrapText="1"/>
    </xf>
    <xf numFmtId="0" fontId="16" fillId="4" borderId="1" xfId="0" applyFont="1" applyFill="1" applyBorder="1" applyAlignment="1">
      <alignment vertical="center" wrapText="1"/>
    </xf>
    <xf numFmtId="0" fontId="13" fillId="3" borderId="1" xfId="0" applyFont="1" applyFill="1" applyBorder="1" applyAlignment="1">
      <alignment horizontal="center" vertical="center" wrapText="1"/>
    </xf>
    <xf numFmtId="0" fontId="15" fillId="0" borderId="0" xfId="0" applyFont="1" applyAlignment="1">
      <alignment vertical="center"/>
    </xf>
    <xf numFmtId="0" fontId="13" fillId="0" borderId="0" xfId="0" applyFont="1" applyFill="1" applyBorder="1" applyAlignment="1">
      <alignment horizontal="center" vertical="center"/>
    </xf>
    <xf numFmtId="0" fontId="13" fillId="0" borderId="0" xfId="0" applyFont="1" applyAlignment="1">
      <alignment vertical="center" wrapText="1"/>
    </xf>
    <xf numFmtId="0" fontId="16" fillId="0" borderId="1" xfId="0" applyFont="1" applyFill="1" applyBorder="1" applyAlignment="1">
      <alignment vertical="center" wrapText="1"/>
    </xf>
    <xf numFmtId="0" fontId="13" fillId="0" borderId="1" xfId="0" applyFont="1" applyBorder="1" applyAlignment="1">
      <alignment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13" fillId="3" borderId="9" xfId="0" applyFont="1" applyFill="1" applyBorder="1" applyAlignment="1">
      <alignment horizontal="center" vertical="center" wrapText="1"/>
    </xf>
    <xf numFmtId="14" fontId="2" fillId="0" borderId="1" xfId="0" applyNumberFormat="1"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horizontal="center"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14" fillId="0" borderId="0" xfId="0" applyFont="1" applyAlignment="1">
      <alignment horizontal="center" vertical="center"/>
    </xf>
    <xf numFmtId="0" fontId="16" fillId="4" borderId="7"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14" fontId="14" fillId="0" borderId="20" xfId="0" applyNumberFormat="1"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3" fillId="0" borderId="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6" fillId="4" borderId="19" xfId="0" applyFont="1" applyFill="1" applyBorder="1" applyAlignment="1">
      <alignment horizontal="left" vertic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6</xdr:row>
      <xdr:rowOff>70675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38645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s>
    <sheetDataSet>
      <sheetData sheetId="0" refreshError="1"/>
      <sheetData sheetId="1" refreshError="1"/>
      <sheetData sheetId="2">
        <row r="7">
          <cell r="B7" t="str">
            <v>C1</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05"/>
  <sheetViews>
    <sheetView tabSelected="1" view="pageBreakPreview" zoomScale="60" zoomScaleNormal="100" zoomScalePageLayoutView="70" workbookViewId="0">
      <selection activeCell="G102" sqref="G102"/>
    </sheetView>
  </sheetViews>
  <sheetFormatPr baseColWidth="10" defaultRowHeight="14.4"/>
  <cols>
    <col min="1" max="1" width="3.44140625" customWidth="1"/>
    <col min="2" max="2" width="21.44140625" customWidth="1"/>
    <col min="3" max="3" width="9.6640625" customWidth="1"/>
    <col min="4" max="4" width="38.6640625" bestFit="1" customWidth="1"/>
    <col min="5" max="5" width="22.6640625" customWidth="1"/>
    <col min="6" max="6" width="5.6640625" customWidth="1"/>
  </cols>
  <sheetData>
    <row r="3" spans="4:4">
      <c r="D3" s="1"/>
    </row>
    <row r="20" spans="2:5" ht="15.6">
      <c r="B20" s="66" t="s">
        <v>4</v>
      </c>
      <c r="C20" s="66"/>
      <c r="D20" s="66"/>
      <c r="E20" s="66"/>
    </row>
    <row r="21" spans="2:5" ht="15.6" customHeight="1">
      <c r="B21" s="66"/>
      <c r="C21" s="66"/>
      <c r="D21" s="66"/>
      <c r="E21" s="66"/>
    </row>
    <row r="22" spans="2:5" ht="15.6" customHeight="1">
      <c r="B22" s="73" t="s">
        <v>6</v>
      </c>
      <c r="C22" s="73"/>
      <c r="D22" s="73"/>
      <c r="E22" s="73"/>
    </row>
    <row r="23" spans="2:5">
      <c r="B23" s="73" t="s">
        <v>7</v>
      </c>
      <c r="C23" s="73"/>
      <c r="D23" s="73"/>
      <c r="E23" s="73"/>
    </row>
    <row r="24" spans="2:5">
      <c r="B24" s="8"/>
      <c r="C24" s="8"/>
      <c r="D24" s="8"/>
      <c r="E24" s="8"/>
    </row>
    <row r="25" spans="2:5">
      <c r="B25" s="8"/>
      <c r="C25" s="8"/>
      <c r="D25" s="8"/>
      <c r="E25" s="8"/>
    </row>
    <row r="26" spans="2:5">
      <c r="B26" s="8"/>
      <c r="C26" s="8"/>
      <c r="D26" s="8"/>
      <c r="E26" s="8"/>
    </row>
    <row r="27" spans="2:5">
      <c r="B27" s="8"/>
      <c r="C27" s="73" t="s">
        <v>119</v>
      </c>
      <c r="D27" s="73"/>
      <c r="E27" s="8"/>
    </row>
    <row r="28" spans="2:5">
      <c r="B28" s="8"/>
      <c r="C28" s="8"/>
      <c r="D28" s="8"/>
      <c r="E28" s="8"/>
    </row>
    <row r="29" spans="2:5">
      <c r="B29" s="8"/>
      <c r="C29" s="8"/>
      <c r="D29" s="8"/>
      <c r="E29" s="8"/>
    </row>
    <row r="30" spans="2:5">
      <c r="B30" s="8"/>
      <c r="C30" s="8"/>
      <c r="D30" s="8"/>
      <c r="E30" s="8"/>
    </row>
    <row r="31" spans="2:5">
      <c r="B31" s="8"/>
      <c r="C31" s="8"/>
      <c r="D31" s="14"/>
      <c r="E31" s="8"/>
    </row>
    <row r="32" spans="2:5" ht="70.2" customHeight="1">
      <c r="B32" s="8"/>
      <c r="C32" s="13" t="s">
        <v>48</v>
      </c>
      <c r="D32" s="15"/>
      <c r="E32" s="8"/>
    </row>
    <row r="33" spans="2:5" ht="70.2" customHeight="1">
      <c r="B33" s="8"/>
      <c r="C33" s="12" t="s">
        <v>49</v>
      </c>
      <c r="D33" s="16"/>
      <c r="E33" s="8"/>
    </row>
    <row r="34" spans="2:5" ht="70.2" customHeight="1">
      <c r="B34" s="8"/>
      <c r="C34" s="13" t="s">
        <v>50</v>
      </c>
      <c r="D34" s="15"/>
      <c r="E34" s="8"/>
    </row>
    <row r="35" spans="2:5">
      <c r="B35" s="8"/>
      <c r="C35" s="11"/>
      <c r="D35" s="8"/>
      <c r="E35" s="8"/>
    </row>
    <row r="36" spans="2:5">
      <c r="B36" s="8"/>
      <c r="C36" s="11"/>
      <c r="D36" s="8"/>
      <c r="E36" s="8"/>
    </row>
    <row r="37" spans="2:5">
      <c r="B37" s="19"/>
      <c r="C37" s="11"/>
      <c r="D37" s="19"/>
      <c r="E37" s="19"/>
    </row>
    <row r="38" spans="2:5">
      <c r="B38" s="19"/>
      <c r="C38" s="11"/>
      <c r="D38" s="19"/>
      <c r="E38" s="19"/>
    </row>
    <row r="39" spans="2:5">
      <c r="B39" s="19"/>
      <c r="C39" s="11"/>
      <c r="D39" s="19"/>
      <c r="E39" s="19"/>
    </row>
    <row r="40" spans="2:5">
      <c r="B40" s="19"/>
      <c r="C40" s="11"/>
      <c r="D40" s="19"/>
      <c r="E40" s="19"/>
    </row>
    <row r="41" spans="2:5">
      <c r="B41" s="19"/>
      <c r="C41" s="11"/>
      <c r="D41" s="19"/>
      <c r="E41" s="19"/>
    </row>
    <row r="42" spans="2:5">
      <c r="B42" s="19"/>
      <c r="C42" s="11"/>
      <c r="D42" s="19"/>
      <c r="E42" s="19"/>
    </row>
    <row r="43" spans="2:5">
      <c r="B43" s="8"/>
      <c r="C43" s="11"/>
      <c r="D43" s="8"/>
      <c r="E43" s="8"/>
    </row>
    <row r="44" spans="2:5">
      <c r="B44" s="8"/>
      <c r="C44" s="8"/>
      <c r="D44" s="8"/>
      <c r="E44" s="8"/>
    </row>
    <row r="45" spans="2:5">
      <c r="B45" s="74" t="s">
        <v>5</v>
      </c>
      <c r="C45" s="75"/>
      <c r="D45" s="75"/>
      <c r="E45" s="76"/>
    </row>
    <row r="46" spans="2:5" ht="60" customHeight="1">
      <c r="B46" s="67" t="s">
        <v>9</v>
      </c>
      <c r="C46" s="68"/>
      <c r="D46" s="68"/>
      <c r="E46" s="69"/>
    </row>
    <row r="47" spans="2:5">
      <c r="B47" s="70"/>
      <c r="C47" s="71"/>
      <c r="D47" s="71"/>
      <c r="E47" s="72"/>
    </row>
    <row r="48" spans="2:5">
      <c r="B48" s="62"/>
      <c r="C48" s="63"/>
      <c r="D48" s="63"/>
      <c r="E48" s="64"/>
    </row>
    <row r="49" spans="2:5" ht="14.4" customHeight="1">
      <c r="B49" s="56" t="s">
        <v>8</v>
      </c>
      <c r="C49" s="57"/>
      <c r="D49" s="57"/>
      <c r="E49" s="58"/>
    </row>
    <row r="50" spans="2:5">
      <c r="B50" s="56"/>
      <c r="C50" s="57"/>
      <c r="D50" s="57"/>
      <c r="E50" s="58"/>
    </row>
    <row r="51" spans="2:5">
      <c r="B51" s="56"/>
      <c r="C51" s="57"/>
      <c r="D51" s="57"/>
      <c r="E51" s="58"/>
    </row>
    <row r="52" spans="2:5">
      <c r="B52" s="56"/>
      <c r="C52" s="57"/>
      <c r="D52" s="57"/>
      <c r="E52" s="58"/>
    </row>
    <row r="53" spans="2:5">
      <c r="B53" s="56"/>
      <c r="C53" s="57"/>
      <c r="D53" s="57"/>
      <c r="E53" s="58"/>
    </row>
    <row r="54" spans="2:5">
      <c r="B54" s="56"/>
      <c r="C54" s="57"/>
      <c r="D54" s="57"/>
      <c r="E54" s="58"/>
    </row>
    <row r="55" spans="2:5">
      <c r="B55" s="56"/>
      <c r="C55" s="57"/>
      <c r="D55" s="57"/>
      <c r="E55" s="58"/>
    </row>
    <row r="56" spans="2:5">
      <c r="B56" s="59"/>
      <c r="C56" s="60"/>
      <c r="D56" s="60"/>
      <c r="E56" s="61"/>
    </row>
    <row r="57" spans="2:5">
      <c r="B57" s="52"/>
      <c r="C57" s="52"/>
      <c r="D57" s="52"/>
      <c r="E57" s="52"/>
    </row>
    <row r="58" spans="2:5">
      <c r="B58" s="53" t="s">
        <v>10</v>
      </c>
      <c r="C58" s="54"/>
      <c r="D58" s="54"/>
      <c r="E58" s="55"/>
    </row>
    <row r="59" spans="2:5">
      <c r="B59" s="2" t="s">
        <v>11</v>
      </c>
      <c r="C59" s="2"/>
      <c r="D59" s="20"/>
      <c r="E59" s="47">
        <v>42716</v>
      </c>
    </row>
    <row r="60" spans="2:5">
      <c r="B60" s="50" t="s">
        <v>12</v>
      </c>
      <c r="C60" s="50"/>
      <c r="D60" s="50"/>
      <c r="E60" s="48" t="s">
        <v>115</v>
      </c>
    </row>
    <row r="61" spans="2:5">
      <c r="B61" s="50" t="s">
        <v>13</v>
      </c>
      <c r="C61" s="50"/>
      <c r="D61" s="50"/>
      <c r="E61" s="22" t="s">
        <v>55</v>
      </c>
    </row>
    <row r="62" spans="2:5" ht="20.399999999999999">
      <c r="B62" s="50" t="s">
        <v>14</v>
      </c>
      <c r="C62" s="50"/>
      <c r="D62" s="50"/>
      <c r="E62" s="22" t="s">
        <v>56</v>
      </c>
    </row>
    <row r="63" spans="2:5">
      <c r="B63" s="50" t="s">
        <v>15</v>
      </c>
      <c r="C63" s="50"/>
      <c r="D63" s="50"/>
      <c r="E63" s="22" t="s">
        <v>57</v>
      </c>
    </row>
    <row r="64" spans="2:5">
      <c r="B64" s="51" t="s">
        <v>16</v>
      </c>
      <c r="C64" s="51"/>
      <c r="D64" s="51"/>
      <c r="E64" s="22">
        <v>1</v>
      </c>
    </row>
    <row r="65" spans="2:5">
      <c r="B65" s="21"/>
      <c r="C65" s="21"/>
      <c r="D65" s="21"/>
      <c r="E65" s="21"/>
    </row>
    <row r="66" spans="2:5">
      <c r="B66" s="65" t="s">
        <v>17</v>
      </c>
      <c r="C66" s="65"/>
      <c r="D66" s="65"/>
      <c r="E66" s="65"/>
    </row>
    <row r="67" spans="2:5">
      <c r="B67" s="50" t="s">
        <v>18</v>
      </c>
      <c r="C67" s="50"/>
      <c r="D67" s="50"/>
      <c r="E67" s="22" t="s">
        <v>58</v>
      </c>
    </row>
    <row r="68" spans="2:5">
      <c r="B68" s="50" t="s">
        <v>14</v>
      </c>
      <c r="C68" s="50"/>
      <c r="D68" s="50"/>
      <c r="E68" s="22" t="s">
        <v>114</v>
      </c>
    </row>
    <row r="69" spans="2:5">
      <c r="B69" s="50" t="s">
        <v>19</v>
      </c>
      <c r="C69" s="50"/>
      <c r="D69" s="50"/>
      <c r="E69" s="22">
        <v>386458</v>
      </c>
    </row>
    <row r="70" spans="2:5">
      <c r="B70" s="50" t="s">
        <v>20</v>
      </c>
      <c r="C70" s="50"/>
      <c r="D70" s="50"/>
      <c r="E70" s="22" t="s">
        <v>59</v>
      </c>
    </row>
    <row r="71" spans="2:5">
      <c r="B71" s="51" t="s">
        <v>21</v>
      </c>
      <c r="C71" s="51"/>
      <c r="D71" s="51"/>
      <c r="E71" s="22">
        <v>8</v>
      </c>
    </row>
    <row r="72" spans="2:5">
      <c r="B72" s="50" t="s">
        <v>22</v>
      </c>
      <c r="C72" s="50"/>
      <c r="D72" s="50"/>
      <c r="E72" s="22" t="s">
        <v>60</v>
      </c>
    </row>
    <row r="73" spans="2:5">
      <c r="B73" s="50" t="s">
        <v>15</v>
      </c>
      <c r="C73" s="50"/>
      <c r="D73" s="50"/>
      <c r="E73" s="22" t="s">
        <v>61</v>
      </c>
    </row>
    <row r="74" spans="2:5">
      <c r="B74" s="50" t="s">
        <v>23</v>
      </c>
      <c r="C74" s="50"/>
      <c r="D74" s="50"/>
      <c r="E74" s="22">
        <v>53.6</v>
      </c>
    </row>
    <row r="75" spans="2:5">
      <c r="B75" s="51" t="s">
        <v>24</v>
      </c>
      <c r="C75" s="51"/>
      <c r="D75" s="51"/>
      <c r="E75" s="22">
        <v>1</v>
      </c>
    </row>
    <row r="76" spans="2:5">
      <c r="B76" s="51" t="s">
        <v>25</v>
      </c>
      <c r="C76" s="51"/>
      <c r="D76" s="51"/>
      <c r="E76" s="29" t="s">
        <v>116</v>
      </c>
    </row>
    <row r="77" spans="2:5">
      <c r="B77" s="51" t="s">
        <v>26</v>
      </c>
      <c r="C77" s="51"/>
      <c r="D77" s="51"/>
      <c r="E77" s="29" t="s">
        <v>116</v>
      </c>
    </row>
    <row r="78" spans="2:5">
      <c r="B78" s="51" t="s">
        <v>27</v>
      </c>
      <c r="C78" s="51"/>
      <c r="D78" s="51"/>
      <c r="E78" s="22">
        <v>1</v>
      </c>
    </row>
    <row r="79" spans="2:5">
      <c r="B79" s="23"/>
      <c r="C79" s="23"/>
      <c r="D79" s="23"/>
      <c r="E79" s="23"/>
    </row>
    <row r="80" spans="2:5">
      <c r="B80" s="86" t="s">
        <v>37</v>
      </c>
      <c r="C80" s="87"/>
      <c r="D80" s="87"/>
      <c r="E80" s="88"/>
    </row>
    <row r="81" spans="2:5">
      <c r="B81" s="24" t="s">
        <v>51</v>
      </c>
      <c r="C81" s="24" t="s">
        <v>52</v>
      </c>
      <c r="D81" s="24" t="s">
        <v>53</v>
      </c>
      <c r="E81" s="24" t="s">
        <v>54</v>
      </c>
    </row>
    <row r="82" spans="2:5">
      <c r="B82" s="18" t="s">
        <v>62</v>
      </c>
      <c r="C82" s="18">
        <v>544</v>
      </c>
      <c r="D82" s="18">
        <v>1995</v>
      </c>
      <c r="E82" s="18">
        <v>8</v>
      </c>
    </row>
    <row r="83" spans="2:5" s="17" customFormat="1">
      <c r="B83" s="25"/>
      <c r="C83" s="25"/>
      <c r="D83" s="25"/>
      <c r="E83" s="25"/>
    </row>
    <row r="84" spans="2:5" s="17" customFormat="1">
      <c r="B84" s="25"/>
      <c r="C84" s="25"/>
      <c r="D84" s="25"/>
      <c r="E84" s="25"/>
    </row>
    <row r="85" spans="2:5" s="17" customFormat="1">
      <c r="B85" s="25"/>
      <c r="C85" s="25"/>
      <c r="D85" s="25"/>
      <c r="E85" s="25"/>
    </row>
    <row r="86" spans="2:5">
      <c r="B86" s="25"/>
      <c r="C86" s="25"/>
      <c r="D86" s="25"/>
      <c r="E86" s="25"/>
    </row>
    <row r="87" spans="2:5" ht="15.6">
      <c r="B87" s="66" t="s">
        <v>4</v>
      </c>
      <c r="C87" s="66"/>
      <c r="D87" s="66"/>
      <c r="E87" s="66"/>
    </row>
    <row r="88" spans="2:5">
      <c r="B88" s="5" t="s">
        <v>44</v>
      </c>
      <c r="C88" s="6"/>
      <c r="D88" s="7"/>
      <c r="E88" s="4" t="s">
        <v>63</v>
      </c>
    </row>
    <row r="89" spans="2:5">
      <c r="B89" s="77" t="s">
        <v>42</v>
      </c>
      <c r="C89" s="78"/>
      <c r="D89" s="79"/>
      <c r="E89" s="3" t="s">
        <v>64</v>
      </c>
    </row>
    <row r="90" spans="2:5">
      <c r="B90" s="77" t="s">
        <v>28</v>
      </c>
      <c r="C90" s="78"/>
      <c r="D90" s="79"/>
      <c r="E90" s="22" t="s">
        <v>65</v>
      </c>
    </row>
    <row r="91" spans="2:5">
      <c r="B91" s="80" t="s">
        <v>43</v>
      </c>
      <c r="C91" s="81"/>
      <c r="D91" s="82"/>
      <c r="E91" s="22" t="s">
        <v>66</v>
      </c>
    </row>
    <row r="92" spans="2:5">
      <c r="B92" s="83" t="s">
        <v>29</v>
      </c>
      <c r="C92" s="84"/>
      <c r="D92" s="85"/>
      <c r="E92" s="20">
        <v>10100902</v>
      </c>
    </row>
    <row r="93" spans="2:5" ht="14.4" customHeight="1">
      <c r="B93" s="80" t="s">
        <v>30</v>
      </c>
      <c r="C93" s="81"/>
      <c r="D93" s="82"/>
      <c r="E93" s="22" t="s">
        <v>67</v>
      </c>
    </row>
    <row r="94" spans="2:5">
      <c r="B94" s="77" t="s">
        <v>3</v>
      </c>
      <c r="C94" s="78"/>
      <c r="D94" s="79"/>
      <c r="E94" s="22" t="s">
        <v>68</v>
      </c>
    </row>
    <row r="95" spans="2:5">
      <c r="B95" s="77" t="s">
        <v>31</v>
      </c>
      <c r="C95" s="78"/>
      <c r="D95" s="79"/>
      <c r="E95" s="22">
        <v>1995</v>
      </c>
    </row>
    <row r="96" spans="2:5">
      <c r="B96" s="77" t="s">
        <v>32</v>
      </c>
      <c r="C96" s="78"/>
      <c r="D96" s="79"/>
      <c r="E96" s="22">
        <v>1995</v>
      </c>
    </row>
    <row r="97" spans="2:5">
      <c r="B97" s="77" t="s">
        <v>33</v>
      </c>
      <c r="C97" s="78"/>
      <c r="D97" s="79"/>
      <c r="E97" s="26" t="s">
        <v>69</v>
      </c>
    </row>
    <row r="98" spans="2:5">
      <c r="B98" s="80" t="s">
        <v>34</v>
      </c>
      <c r="C98" s="81"/>
      <c r="D98" s="82"/>
      <c r="E98" s="26">
        <v>53.6</v>
      </c>
    </row>
    <row r="99" spans="2:5">
      <c r="B99" s="80" t="s">
        <v>35</v>
      </c>
      <c r="C99" s="81"/>
      <c r="D99" s="82"/>
      <c r="E99" s="26">
        <v>47000</v>
      </c>
    </row>
    <row r="100" spans="2:5">
      <c r="B100" s="80" t="s">
        <v>36</v>
      </c>
      <c r="C100" s="81"/>
      <c r="D100" s="82"/>
      <c r="E100" s="27" t="s">
        <v>70</v>
      </c>
    </row>
    <row r="101" spans="2:5">
      <c r="B101" s="77" t="s">
        <v>38</v>
      </c>
      <c r="C101" s="78"/>
      <c r="D101" s="79"/>
      <c r="E101" s="26" t="s">
        <v>71</v>
      </c>
    </row>
    <row r="102" spans="2:5">
      <c r="B102" s="77" t="s">
        <v>39</v>
      </c>
      <c r="C102" s="78"/>
      <c r="D102" s="79"/>
      <c r="E102" s="26" t="s">
        <v>67</v>
      </c>
    </row>
    <row r="103" spans="2:5">
      <c r="B103" s="77" t="s">
        <v>40</v>
      </c>
      <c r="C103" s="78"/>
      <c r="D103" s="79"/>
      <c r="E103" s="26" t="s">
        <v>72</v>
      </c>
    </row>
    <row r="104" spans="2:5" ht="15" thickBot="1">
      <c r="B104" s="77" t="s">
        <v>41</v>
      </c>
      <c r="C104" s="78"/>
      <c r="D104" s="79"/>
      <c r="E104" s="28" t="s">
        <v>67</v>
      </c>
    </row>
    <row r="105" spans="2:5">
      <c r="E105" s="9"/>
    </row>
  </sheetData>
  <mergeCells count="47">
    <mergeCell ref="B91:D91"/>
    <mergeCell ref="B94:D94"/>
    <mergeCell ref="B93:D93"/>
    <mergeCell ref="B92:D92"/>
    <mergeCell ref="B80:E80"/>
    <mergeCell ref="B87:E87"/>
    <mergeCell ref="B89:D89"/>
    <mergeCell ref="B90:D90"/>
    <mergeCell ref="B104:D104"/>
    <mergeCell ref="B95:D95"/>
    <mergeCell ref="B97:D97"/>
    <mergeCell ref="B96:D96"/>
    <mergeCell ref="B98:D98"/>
    <mergeCell ref="B99:D99"/>
    <mergeCell ref="B100:D100"/>
    <mergeCell ref="B101:D101"/>
    <mergeCell ref="B102:D102"/>
    <mergeCell ref="B103:D103"/>
    <mergeCell ref="B20:E20"/>
    <mergeCell ref="B21:E21"/>
    <mergeCell ref="B46:E47"/>
    <mergeCell ref="B22:E22"/>
    <mergeCell ref="B23:E23"/>
    <mergeCell ref="B45:E45"/>
    <mergeCell ref="C27:D27"/>
    <mergeCell ref="B48:E48"/>
    <mergeCell ref="B66:E66"/>
    <mergeCell ref="B67:D67"/>
    <mergeCell ref="B78:D78"/>
    <mergeCell ref="B77:D77"/>
    <mergeCell ref="B76:D76"/>
    <mergeCell ref="B72:D72"/>
    <mergeCell ref="B70:D70"/>
    <mergeCell ref="B69:D69"/>
    <mergeCell ref="B68:D68"/>
    <mergeCell ref="B71:D71"/>
    <mergeCell ref="B73:D73"/>
    <mergeCell ref="B74:D74"/>
    <mergeCell ref="B75:D75"/>
    <mergeCell ref="B60:D60"/>
    <mergeCell ref="B61:D61"/>
    <mergeCell ref="B63:D63"/>
    <mergeCell ref="B64:D64"/>
    <mergeCell ref="B57:E57"/>
    <mergeCell ref="B58:E58"/>
    <mergeCell ref="B49:E56"/>
    <mergeCell ref="B62:D62"/>
  </mergeCells>
  <dataValidations disablePrompts="1" count="1">
    <dataValidation type="decimal" operator="greaterThanOrEqual" allowBlank="1" showInputMessage="1" showErrorMessage="1" sqref="E98:E99">
      <formula1>0</formula1>
    </dataValidation>
  </dataValidations>
  <pageMargins left="0.7" right="0.7" top="0.75" bottom="0.75" header="0.3" footer="0.3"/>
  <pageSetup scale="84" orientation="portrait" verticalDpi="0" r:id="rId1"/>
  <headerFooter differentFirst="1">
    <oddHeader>&amp;L&amp;G&amp;C
Expediente: DFZ-2016-4995-VIII-LEY-EI&amp;R&amp;G</oddHeader>
    <oddFooter>&amp;R&amp;P</oddFooter>
    <firstHeader>&amp;C&amp;G</firstHeader>
  </headerFooter>
  <rowBreaks count="1" manualBreakCount="1">
    <brk id="83" max="5"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
  <sheetViews>
    <sheetView view="pageLayout" zoomScaleNormal="100" workbookViewId="0">
      <selection activeCell="C13" sqref="C13"/>
    </sheetView>
  </sheetViews>
  <sheetFormatPr baseColWidth="10" defaultRowHeight="14.4"/>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c r="C3" s="89" t="e">
        <f>Datos!#REF!</f>
        <v>#REF!</v>
      </c>
      <c r="D3" s="89"/>
      <c r="E3" s="89"/>
      <c r="F3" s="89"/>
      <c r="G3" s="89"/>
      <c r="H3" s="89"/>
      <c r="I3" s="89"/>
    </row>
    <row r="6" spans="2:10" ht="15.6">
      <c r="B6" s="90" t="s">
        <v>4</v>
      </c>
      <c r="C6" s="90"/>
      <c r="D6" s="90"/>
      <c r="E6" s="90"/>
      <c r="F6" s="90"/>
      <c r="G6" s="90"/>
      <c r="H6" s="90"/>
      <c r="I6" s="90"/>
      <c r="J6" s="90"/>
    </row>
    <row r="7" spans="2:10">
      <c r="B7" s="91"/>
      <c r="C7" s="91"/>
      <c r="D7" s="91"/>
      <c r="E7" s="91"/>
    </row>
    <row r="8" spans="2:10">
      <c r="B8" s="92" t="s">
        <v>45</v>
      </c>
      <c r="C8" s="92"/>
      <c r="D8" s="92"/>
      <c r="E8" s="10" t="s">
        <v>46</v>
      </c>
      <c r="F8" s="10" t="s">
        <v>1</v>
      </c>
      <c r="G8" s="10" t="s">
        <v>2</v>
      </c>
      <c r="H8" s="10" t="s">
        <v>0</v>
      </c>
      <c r="I8" s="10" t="s">
        <v>47</v>
      </c>
      <c r="J8" s="9"/>
    </row>
    <row r="9" spans="2:10">
      <c r="B9" s="30" t="s">
        <v>65</v>
      </c>
      <c r="C9" s="30" t="s">
        <v>66</v>
      </c>
      <c r="D9" s="49" t="s">
        <v>33</v>
      </c>
      <c r="E9" s="29">
        <v>10</v>
      </c>
      <c r="F9" s="18">
        <v>10</v>
      </c>
      <c r="G9" s="18" t="s">
        <v>117</v>
      </c>
      <c r="H9" s="18">
        <v>10</v>
      </c>
      <c r="I9" s="18" t="s">
        <v>116</v>
      </c>
      <c r="J9" s="9"/>
    </row>
  </sheetData>
  <mergeCells count="4">
    <mergeCell ref="C3:I3"/>
    <mergeCell ref="B6:J6"/>
    <mergeCell ref="B7:E7"/>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163"/>
  <sheetViews>
    <sheetView showGridLines="0" view="pageLayout" zoomScale="70" zoomScaleNormal="70" zoomScalePageLayoutView="70" workbookViewId="0">
      <selection activeCell="E147" sqref="E147:F147"/>
    </sheetView>
  </sheetViews>
  <sheetFormatPr baseColWidth="10" defaultColWidth="11.5546875" defaultRowHeight="10.199999999999999"/>
  <cols>
    <col min="1" max="1" width="11.5546875" style="31"/>
    <col min="2" max="2" width="42.88671875" style="31" customWidth="1"/>
    <col min="3" max="3" width="25.6640625" style="31" customWidth="1"/>
    <col min="4" max="4" width="10" style="31" customWidth="1"/>
    <col min="5" max="6" width="17.6640625" style="31" customWidth="1"/>
    <col min="7" max="7" width="13.33203125" style="31" customWidth="1"/>
    <col min="8" max="8" width="13" style="31" customWidth="1"/>
    <col min="9" max="9" width="17.6640625" style="31" customWidth="1"/>
    <col min="10" max="16384" width="11.5546875" style="31"/>
  </cols>
  <sheetData>
    <row r="2" spans="2:8">
      <c r="F2" s="32"/>
      <c r="G2" s="32"/>
      <c r="H2" s="32"/>
    </row>
    <row r="3" spans="2:8">
      <c r="F3" s="33"/>
      <c r="G3" s="32"/>
      <c r="H3" s="32"/>
    </row>
    <row r="4" spans="2:8">
      <c r="F4" s="32"/>
      <c r="G4" s="32"/>
      <c r="H4" s="32"/>
    </row>
    <row r="5" spans="2:8">
      <c r="F5" s="32"/>
      <c r="G5" s="32"/>
      <c r="H5" s="32"/>
    </row>
    <row r="6" spans="2:8">
      <c r="F6" s="32"/>
      <c r="G6" s="32"/>
      <c r="H6" s="32"/>
    </row>
    <row r="7" spans="2:8">
      <c r="F7" s="32"/>
      <c r="G7" s="32"/>
      <c r="H7" s="32"/>
    </row>
    <row r="8" spans="2:8">
      <c r="F8" s="32"/>
      <c r="G8" s="32"/>
      <c r="H8" s="32"/>
    </row>
    <row r="9" spans="2:8">
      <c r="F9" s="32"/>
      <c r="G9" s="32"/>
      <c r="H9" s="32"/>
    </row>
    <row r="10" spans="2:8">
      <c r="B10" s="93" t="s">
        <v>118</v>
      </c>
      <c r="C10" s="93"/>
      <c r="D10" s="93"/>
      <c r="E10" s="34"/>
      <c r="F10" s="34"/>
      <c r="G10" s="34"/>
      <c r="H10" s="32"/>
    </row>
    <row r="11" spans="2:8" ht="10.8" thickBot="1">
      <c r="B11" s="35"/>
      <c r="C11" s="35"/>
      <c r="D11" s="34"/>
      <c r="E11" s="34"/>
      <c r="F11" s="34"/>
      <c r="G11" s="34"/>
      <c r="H11" s="32"/>
    </row>
    <row r="12" spans="2:8" ht="10.8" thickBot="1">
      <c r="B12" s="97" t="str">
        <f>[2]CUANTIFICACIÓN!B7</f>
        <v>C1</v>
      </c>
      <c r="C12" s="98"/>
      <c r="D12" s="99"/>
      <c r="E12" s="34"/>
      <c r="F12" s="34"/>
      <c r="G12" s="34"/>
      <c r="H12" s="32"/>
    </row>
    <row r="13" spans="2:8">
      <c r="B13" s="39"/>
    </row>
    <row r="14" spans="2:8" ht="20.399999999999999">
      <c r="B14" s="36" t="s">
        <v>73</v>
      </c>
      <c r="C14" s="100" t="s">
        <v>74</v>
      </c>
      <c r="D14" s="101"/>
      <c r="E14" s="41"/>
      <c r="F14" s="41"/>
      <c r="G14" s="41"/>
      <c r="H14" s="41"/>
    </row>
    <row r="15" spans="2:8" ht="40.950000000000003" customHeight="1">
      <c r="B15" s="36" t="s">
        <v>75</v>
      </c>
      <c r="C15" s="100" t="s">
        <v>76</v>
      </c>
      <c r="D15" s="101"/>
      <c r="E15" s="41"/>
      <c r="F15" s="41"/>
      <c r="G15" s="41"/>
      <c r="H15" s="41"/>
    </row>
    <row r="16" spans="2:8">
      <c r="B16" s="102" t="s">
        <v>77</v>
      </c>
      <c r="C16" s="42" t="s">
        <v>78</v>
      </c>
      <c r="D16" s="43" t="s">
        <v>79</v>
      </c>
      <c r="E16" s="41"/>
      <c r="F16" s="41"/>
      <c r="G16" s="41"/>
      <c r="H16" s="41"/>
    </row>
    <row r="17" spans="1:8">
      <c r="B17" s="102"/>
      <c r="C17" s="42" t="s">
        <v>80</v>
      </c>
      <c r="D17" s="43" t="s">
        <v>79</v>
      </c>
      <c r="E17" s="41"/>
      <c r="F17" s="41"/>
      <c r="G17" s="41"/>
      <c r="H17" s="41"/>
    </row>
    <row r="18" spans="1:8">
      <c r="B18" s="102"/>
      <c r="C18" s="42" t="s">
        <v>81</v>
      </c>
      <c r="D18" s="43" t="s">
        <v>79</v>
      </c>
      <c r="E18" s="41"/>
      <c r="F18" s="41"/>
      <c r="G18" s="41"/>
      <c r="H18" s="41"/>
    </row>
    <row r="19" spans="1:8">
      <c r="B19" s="102"/>
      <c r="C19" s="42" t="s">
        <v>82</v>
      </c>
      <c r="D19" s="43" t="s">
        <v>79</v>
      </c>
      <c r="E19" s="41"/>
      <c r="F19" s="41"/>
      <c r="G19" s="41"/>
      <c r="H19" s="41"/>
    </row>
    <row r="20" spans="1:8">
      <c r="B20" s="102"/>
      <c r="C20" s="42" t="s">
        <v>83</v>
      </c>
      <c r="D20" s="43" t="s">
        <v>79</v>
      </c>
      <c r="E20" s="41"/>
      <c r="F20" s="41"/>
      <c r="G20" s="41"/>
      <c r="H20" s="41"/>
    </row>
    <row r="21" spans="1:8">
      <c r="B21" s="102"/>
      <c r="C21" s="42" t="s">
        <v>84</v>
      </c>
      <c r="D21" s="43" t="s">
        <v>79</v>
      </c>
      <c r="E21" s="41"/>
      <c r="F21" s="41"/>
      <c r="G21" s="41"/>
      <c r="H21" s="41"/>
    </row>
    <row r="22" spans="1:8">
      <c r="B22" s="36" t="s">
        <v>85</v>
      </c>
      <c r="C22" s="100" t="s">
        <v>79</v>
      </c>
      <c r="D22" s="101"/>
      <c r="E22" s="41"/>
      <c r="F22" s="41"/>
      <c r="G22" s="41"/>
      <c r="H22" s="41"/>
    </row>
    <row r="23" spans="1:8" ht="20.399999999999999">
      <c r="B23" s="37" t="s">
        <v>86</v>
      </c>
      <c r="C23" s="103" t="s">
        <v>79</v>
      </c>
      <c r="D23" s="103"/>
      <c r="E23" s="41"/>
      <c r="F23" s="41"/>
      <c r="G23" s="41"/>
      <c r="H23" s="41"/>
    </row>
    <row r="24" spans="1:8" ht="33.6" customHeight="1">
      <c r="B24" s="36" t="s">
        <v>87</v>
      </c>
      <c r="C24" s="100">
        <v>10100902</v>
      </c>
      <c r="D24" s="101"/>
      <c r="E24" s="41"/>
      <c r="F24" s="41"/>
      <c r="G24" s="41"/>
      <c r="H24" s="41"/>
    </row>
    <row r="25" spans="1:8" ht="33.6" customHeight="1">
      <c r="B25" s="37" t="s">
        <v>88</v>
      </c>
      <c r="C25" s="104" t="s">
        <v>89</v>
      </c>
      <c r="D25" s="104"/>
      <c r="E25" s="41"/>
      <c r="F25" s="41"/>
      <c r="G25" s="41"/>
      <c r="H25" s="41"/>
    </row>
    <row r="26" spans="1:8" ht="12" customHeight="1">
      <c r="A26" s="40"/>
      <c r="B26" s="44"/>
      <c r="C26" s="44"/>
      <c r="D26" s="44"/>
      <c r="E26" s="41"/>
      <c r="F26" s="41"/>
      <c r="G26" s="41"/>
      <c r="H26" s="41"/>
    </row>
    <row r="27" spans="1:8">
      <c r="B27" s="105"/>
      <c r="C27" s="105"/>
      <c r="D27" s="106"/>
      <c r="E27" s="46" t="s">
        <v>46</v>
      </c>
      <c r="F27" s="38" t="s">
        <v>1</v>
      </c>
      <c r="G27" s="38" t="s">
        <v>2</v>
      </c>
      <c r="H27" s="38" t="s">
        <v>0</v>
      </c>
    </row>
    <row r="28" spans="1:8">
      <c r="B28" s="107" t="s">
        <v>90</v>
      </c>
      <c r="C28" s="107"/>
      <c r="D28" s="107"/>
      <c r="E28" s="45" t="str">
        <f>+VLOOKUP(C24,'[3]Hoja1 (2)'!$A$1:$G$113,4,0)</f>
        <v>0.00138*LENA</v>
      </c>
      <c r="F28" s="45" t="str">
        <f>+VLOOKUP(C24,'[3]Hoja1 (2)'!$A$1:$G$113,2,0)</f>
        <v>0.000156*LENA</v>
      </c>
      <c r="G28" s="45" t="str">
        <f>+VLOOKUP(C24,'[3]Hoja1 (2)'!$A$1:$G$113,3,0)</f>
        <v>1.45*LENA</v>
      </c>
      <c r="H28" s="45" t="str">
        <f>+VLOOKUP(C24,'[3]Hoja1 (2)'!$A$1:$G$113,5,0)</f>
        <v>0.000338*LENA</v>
      </c>
    </row>
    <row r="29" spans="1:8">
      <c r="B29" s="94" t="s">
        <v>91</v>
      </c>
      <c r="C29" s="95"/>
      <c r="D29" s="96"/>
      <c r="E29" s="45" t="str">
        <f>+VLOOKUP(C25,[4]Hoja1!$B$1:$F$24,3,0)</f>
        <v>N/A</v>
      </c>
      <c r="F29" s="45" t="str">
        <f>+VLOOKUP(C25,[4]Hoja1!$B$1:$F$24,4,0)</f>
        <v>N/A</v>
      </c>
      <c r="G29" s="45" t="str">
        <f>+VLOOKUP(C25,[4]Hoja1!$B$1:$F$24,5,0)</f>
        <v>N/A</v>
      </c>
      <c r="H29" s="45">
        <f>+VLOOKUP(C25,[4]Hoja1!$B$1:$F$24,2,0)</f>
        <v>76</v>
      </c>
    </row>
    <row r="34" spans="1:2" ht="14.4" hidden="1" customHeight="1">
      <c r="A34" s="31">
        <v>10100201</v>
      </c>
      <c r="B34" s="31" t="s">
        <v>92</v>
      </c>
    </row>
    <row r="35" spans="1:2" ht="39.6" hidden="1" customHeight="1">
      <c r="B35" s="31" t="s">
        <v>93</v>
      </c>
    </row>
    <row r="36" spans="1:2" ht="26.4" hidden="1" customHeight="1">
      <c r="A36" s="31">
        <v>10100204</v>
      </c>
      <c r="B36" s="31" t="s">
        <v>94</v>
      </c>
    </row>
    <row r="37" spans="1:2" ht="14.4" hidden="1" customHeight="1">
      <c r="A37" s="31">
        <v>10100212</v>
      </c>
      <c r="B37" s="31" t="s">
        <v>95</v>
      </c>
    </row>
    <row r="38" spans="1:2" ht="14.4" hidden="1" customHeight="1">
      <c r="A38" s="31">
        <v>10100225</v>
      </c>
      <c r="B38" s="31" t="s">
        <v>96</v>
      </c>
    </row>
    <row r="39" spans="1:2" ht="14.4" hidden="1" customHeight="1">
      <c r="A39" s="31">
        <v>10100401</v>
      </c>
      <c r="B39" s="31" t="s">
        <v>97</v>
      </c>
    </row>
    <row r="40" spans="1:2" ht="14.4" hidden="1" customHeight="1">
      <c r="A40" s="31">
        <v>10100404</v>
      </c>
      <c r="B40" s="31" t="s">
        <v>98</v>
      </c>
    </row>
    <row r="41" spans="1:2" ht="14.4" hidden="1" customHeight="1">
      <c r="A41" s="31">
        <v>10100405</v>
      </c>
      <c r="B41" s="31" t="s">
        <v>99</v>
      </c>
    </row>
    <row r="42" spans="1:2" ht="14.4" hidden="1" customHeight="1">
      <c r="A42" s="31">
        <v>10100501</v>
      </c>
      <c r="B42" s="31" t="s">
        <v>100</v>
      </c>
    </row>
    <row r="43" spans="1:2" ht="26.4" hidden="1" customHeight="1">
      <c r="A43" s="31">
        <v>10100601</v>
      </c>
      <c r="B43" s="31" t="s">
        <v>101</v>
      </c>
    </row>
    <row r="44" spans="1:2" ht="26.4" hidden="1" customHeight="1">
      <c r="A44" s="31">
        <v>10100602</v>
      </c>
      <c r="B44" s="31" t="s">
        <v>102</v>
      </c>
    </row>
    <row r="45" spans="1:2" ht="14.4" hidden="1" customHeight="1">
      <c r="A45" s="31">
        <v>10100701</v>
      </c>
      <c r="B45" s="31" t="s">
        <v>103</v>
      </c>
    </row>
    <row r="46" spans="1:2" ht="14.4" hidden="1" customHeight="1">
      <c r="A46" s="31">
        <v>10100702</v>
      </c>
      <c r="B46" s="31" t="s">
        <v>104</v>
      </c>
    </row>
    <row r="47" spans="1:2" ht="14.4" hidden="1" customHeight="1">
      <c r="A47" s="31">
        <v>10100703</v>
      </c>
      <c r="B47" s="31" t="s">
        <v>105</v>
      </c>
    </row>
    <row r="48" spans="1:2" ht="14.4" hidden="1" customHeight="1">
      <c r="A48" s="31">
        <v>10100818</v>
      </c>
      <c r="B48" s="31" t="s">
        <v>106</v>
      </c>
    </row>
    <row r="49" spans="1:2" ht="14.4" hidden="1" customHeight="1">
      <c r="A49" s="31">
        <v>10100901</v>
      </c>
      <c r="B49" s="31" t="s">
        <v>89</v>
      </c>
    </row>
    <row r="50" spans="1:2" ht="14.4" hidden="1" customHeight="1">
      <c r="A50" s="31">
        <v>10100902</v>
      </c>
      <c r="B50" s="31" t="s">
        <v>107</v>
      </c>
    </row>
    <row r="51" spans="1:2" hidden="1">
      <c r="A51" s="31">
        <v>10100903</v>
      </c>
      <c r="B51" s="31" t="s">
        <v>108</v>
      </c>
    </row>
    <row r="52" spans="1:2" hidden="1">
      <c r="A52" s="31">
        <v>10100908</v>
      </c>
      <c r="B52" s="31" t="s">
        <v>109</v>
      </c>
    </row>
    <row r="53" spans="1:2" hidden="1">
      <c r="A53" s="31">
        <v>10101201</v>
      </c>
      <c r="B53" s="31" t="s">
        <v>110</v>
      </c>
    </row>
    <row r="54" spans="1:2" hidden="1">
      <c r="A54" s="31">
        <v>10101304</v>
      </c>
      <c r="B54" s="31" t="s">
        <v>111</v>
      </c>
    </row>
    <row r="55" spans="1:2" hidden="1">
      <c r="A55" s="31">
        <v>10101307</v>
      </c>
      <c r="B55" s="31" t="s">
        <v>112</v>
      </c>
    </row>
    <row r="56" spans="1:2" hidden="1">
      <c r="A56" s="31">
        <v>10101401</v>
      </c>
      <c r="B56" s="31" t="s">
        <v>113</v>
      </c>
    </row>
    <row r="57" spans="1:2" hidden="1">
      <c r="A57" s="31">
        <v>10200101</v>
      </c>
    </row>
    <row r="58" spans="1:2" hidden="1">
      <c r="A58" s="31">
        <v>10200104</v>
      </c>
    </row>
    <row r="59" spans="1:2" hidden="1">
      <c r="A59" s="31">
        <v>10200107</v>
      </c>
    </row>
    <row r="60" spans="1:2" hidden="1">
      <c r="A60" s="31">
        <v>10200201</v>
      </c>
    </row>
    <row r="61" spans="1:2" hidden="1">
      <c r="A61" s="31">
        <v>10200202</v>
      </c>
    </row>
    <row r="62" spans="1:2" hidden="1">
      <c r="A62" s="31">
        <v>10200203</v>
      </c>
    </row>
    <row r="63" spans="1:2" hidden="1">
      <c r="A63" s="31">
        <v>10200204</v>
      </c>
    </row>
    <row r="64" spans="1:2" hidden="1">
      <c r="A64" s="31">
        <v>10200205</v>
      </c>
    </row>
    <row r="65" spans="1:1" hidden="1">
      <c r="A65" s="31">
        <v>10200206</v>
      </c>
    </row>
    <row r="66" spans="1:1" hidden="1">
      <c r="A66" s="31">
        <v>10200210</v>
      </c>
    </row>
    <row r="67" spans="1:1" hidden="1">
      <c r="A67" s="31">
        <v>10200212</v>
      </c>
    </row>
    <row r="68" spans="1:1" hidden="1">
      <c r="A68" s="31">
        <v>10200213</v>
      </c>
    </row>
    <row r="69" spans="1:1" hidden="1">
      <c r="A69" s="31">
        <v>10200217</v>
      </c>
    </row>
    <row r="70" spans="1:1" hidden="1">
      <c r="A70" s="31">
        <v>10200218</v>
      </c>
    </row>
    <row r="71" spans="1:1" hidden="1">
      <c r="A71" s="31">
        <v>10200219</v>
      </c>
    </row>
    <row r="72" spans="1:1" hidden="1">
      <c r="A72" s="31">
        <v>10200221</v>
      </c>
    </row>
    <row r="73" spans="1:1" hidden="1">
      <c r="A73" s="31">
        <v>10200222</v>
      </c>
    </row>
    <row r="74" spans="1:1" hidden="1">
      <c r="A74" s="31">
        <v>10200223</v>
      </c>
    </row>
    <row r="75" spans="1:1" hidden="1">
      <c r="A75" s="31">
        <v>10200224</v>
      </c>
    </row>
    <row r="76" spans="1:1" hidden="1">
      <c r="A76" s="31">
        <v>10200225</v>
      </c>
    </row>
    <row r="77" spans="1:1" hidden="1">
      <c r="A77" s="31">
        <v>10200226</v>
      </c>
    </row>
    <row r="78" spans="1:1" hidden="1">
      <c r="A78" s="31">
        <v>10200229</v>
      </c>
    </row>
    <row r="79" spans="1:1" hidden="1">
      <c r="A79" s="31">
        <v>10200401</v>
      </c>
    </row>
    <row r="80" spans="1:1" hidden="1">
      <c r="A80" s="31">
        <v>10200402</v>
      </c>
    </row>
    <row r="81" spans="1:1" hidden="1">
      <c r="A81" s="31">
        <v>10200403</v>
      </c>
    </row>
    <row r="82" spans="1:1" hidden="1">
      <c r="A82" s="31">
        <v>10200404</v>
      </c>
    </row>
    <row r="83" spans="1:1" hidden="1">
      <c r="A83" s="31">
        <v>10200405</v>
      </c>
    </row>
    <row r="84" spans="1:1" hidden="1">
      <c r="A84" s="31">
        <v>10200501</v>
      </c>
    </row>
    <row r="85" spans="1:1" hidden="1">
      <c r="A85" s="31">
        <v>10200502</v>
      </c>
    </row>
    <row r="86" spans="1:1" hidden="1">
      <c r="A86" s="31">
        <v>10200503</v>
      </c>
    </row>
    <row r="87" spans="1:1" hidden="1">
      <c r="A87" s="31">
        <v>10200504</v>
      </c>
    </row>
    <row r="88" spans="1:1" hidden="1">
      <c r="A88" s="31">
        <v>10200601</v>
      </c>
    </row>
    <row r="89" spans="1:1" hidden="1">
      <c r="A89" s="31">
        <v>10200602</v>
      </c>
    </row>
    <row r="90" spans="1:1" hidden="1">
      <c r="A90" s="31">
        <v>10200603</v>
      </c>
    </row>
    <row r="91" spans="1:1" hidden="1">
      <c r="A91" s="31">
        <v>10200604</v>
      </c>
    </row>
    <row r="92" spans="1:1" hidden="1">
      <c r="A92" s="31">
        <v>10200701</v>
      </c>
    </row>
    <row r="93" spans="1:1" hidden="1">
      <c r="A93" s="31">
        <v>10200704</v>
      </c>
    </row>
    <row r="94" spans="1:1" hidden="1">
      <c r="A94" s="31">
        <v>10200707</v>
      </c>
    </row>
    <row r="95" spans="1:1" hidden="1">
      <c r="A95" s="31">
        <v>10200710</v>
      </c>
    </row>
    <row r="96" spans="1:1" hidden="1">
      <c r="A96" s="31">
        <v>10200799</v>
      </c>
    </row>
    <row r="97" spans="1:1" hidden="1">
      <c r="A97" s="31">
        <v>10200802</v>
      </c>
    </row>
    <row r="98" spans="1:1" hidden="1">
      <c r="A98" s="31">
        <v>10200901</v>
      </c>
    </row>
    <row r="99" spans="1:1" hidden="1">
      <c r="A99" s="31">
        <v>10200902</v>
      </c>
    </row>
    <row r="100" spans="1:1" hidden="1">
      <c r="A100" s="31">
        <v>10200903</v>
      </c>
    </row>
    <row r="101" spans="1:1" hidden="1">
      <c r="A101" s="31">
        <v>10200904</v>
      </c>
    </row>
    <row r="102" spans="1:1" hidden="1">
      <c r="A102" s="31">
        <v>10200905</v>
      </c>
    </row>
    <row r="103" spans="1:1" hidden="1">
      <c r="A103" s="31">
        <v>10200906</v>
      </c>
    </row>
    <row r="104" spans="1:1" hidden="1">
      <c r="A104" s="31">
        <v>10201001</v>
      </c>
    </row>
    <row r="105" spans="1:1" hidden="1">
      <c r="A105" s="31">
        <v>10201002</v>
      </c>
    </row>
    <row r="106" spans="1:1" hidden="1">
      <c r="A106" s="31">
        <v>10201003</v>
      </c>
    </row>
    <row r="107" spans="1:1" hidden="1">
      <c r="A107" s="31">
        <v>10201201</v>
      </c>
    </row>
    <row r="108" spans="1:1" hidden="1">
      <c r="A108" s="31">
        <v>10201202</v>
      </c>
    </row>
    <row r="109" spans="1:1" hidden="1">
      <c r="A109" s="31">
        <v>10201302</v>
      </c>
    </row>
    <row r="110" spans="1:1" hidden="1">
      <c r="A110" s="31">
        <v>10201401</v>
      </c>
    </row>
    <row r="111" spans="1:1" hidden="1">
      <c r="A111" s="31">
        <v>20100101</v>
      </c>
    </row>
    <row r="112" spans="1:1" hidden="1">
      <c r="A112" s="31">
        <v>20100107</v>
      </c>
    </row>
    <row r="113" spans="1:1" hidden="1">
      <c r="A113" s="31">
        <v>20100108</v>
      </c>
    </row>
    <row r="114" spans="1:1" hidden="1">
      <c r="A114" s="31">
        <v>20100109</v>
      </c>
    </row>
    <row r="115" spans="1:1" hidden="1">
      <c r="A115" s="31">
        <v>20100201</v>
      </c>
    </row>
    <row r="116" spans="1:1" hidden="1">
      <c r="A116" s="31">
        <v>20100208</v>
      </c>
    </row>
    <row r="117" spans="1:1" hidden="1">
      <c r="A117" s="31">
        <v>20100209</v>
      </c>
    </row>
    <row r="118" spans="1:1" hidden="1">
      <c r="A118" s="31">
        <v>20100307</v>
      </c>
    </row>
    <row r="119" spans="1:1" hidden="1">
      <c r="A119" s="31">
        <v>20200101</v>
      </c>
    </row>
    <row r="120" spans="1:1" hidden="1">
      <c r="A120" s="31">
        <v>20200102</v>
      </c>
    </row>
    <row r="121" spans="1:1" hidden="1">
      <c r="A121" s="31">
        <v>20200108</v>
      </c>
    </row>
    <row r="122" spans="1:1" hidden="1">
      <c r="A122" s="31">
        <v>20200109</v>
      </c>
    </row>
    <row r="123" spans="1:1" hidden="1">
      <c r="A123" s="31">
        <v>20200201</v>
      </c>
    </row>
    <row r="124" spans="1:1" hidden="1">
      <c r="A124" s="31">
        <v>20200202</v>
      </c>
    </row>
    <row r="125" spans="1:1" hidden="1">
      <c r="A125" s="31">
        <v>20200203</v>
      </c>
    </row>
    <row r="126" spans="1:1" hidden="1">
      <c r="A126" s="31">
        <v>20200208</v>
      </c>
    </row>
    <row r="127" spans="1:1" hidden="1">
      <c r="A127" s="31">
        <v>20200209</v>
      </c>
    </row>
    <row r="128" spans="1:1" hidden="1">
      <c r="A128" s="31">
        <v>20200252</v>
      </c>
    </row>
    <row r="129" spans="1:1" hidden="1">
      <c r="A129" s="31">
        <v>20200253</v>
      </c>
    </row>
    <row r="130" spans="1:1" hidden="1">
      <c r="A130" s="31">
        <v>20200254</v>
      </c>
    </row>
    <row r="131" spans="1:1" hidden="1">
      <c r="A131" s="31">
        <v>20200301</v>
      </c>
    </row>
    <row r="132" spans="1:1" hidden="1">
      <c r="A132" s="31">
        <v>20200401</v>
      </c>
    </row>
    <row r="133" spans="1:1" hidden="1">
      <c r="A133" s="31">
        <v>20200402</v>
      </c>
    </row>
    <row r="134" spans="1:1" hidden="1">
      <c r="A134" s="31">
        <v>20200501</v>
      </c>
    </row>
    <row r="135" spans="1:1" hidden="1">
      <c r="A135" s="31">
        <v>20200902</v>
      </c>
    </row>
    <row r="136" spans="1:1" hidden="1">
      <c r="A136" s="31">
        <v>20300101</v>
      </c>
    </row>
    <row r="137" spans="1:1" hidden="1">
      <c r="A137" s="31">
        <v>20300201</v>
      </c>
    </row>
    <row r="138" spans="1:1" hidden="1">
      <c r="A138" s="31">
        <v>20300301</v>
      </c>
    </row>
    <row r="139" spans="1:1" hidden="1">
      <c r="A139" s="31">
        <v>30600301</v>
      </c>
    </row>
    <row r="140" spans="1:1" hidden="1">
      <c r="A140" s="31">
        <v>30600401</v>
      </c>
    </row>
    <row r="141" spans="1:1" hidden="1">
      <c r="A141" s="31">
        <v>30601201</v>
      </c>
    </row>
    <row r="142" spans="1:1" hidden="1">
      <c r="A142" s="31">
        <v>30602401</v>
      </c>
    </row>
    <row r="143" spans="1:1" hidden="1">
      <c r="A143" s="31">
        <v>30700104</v>
      </c>
    </row>
    <row r="144" spans="1:1" hidden="1">
      <c r="A144" s="31">
        <v>30700105</v>
      </c>
    </row>
    <row r="145" spans="1:1" hidden="1">
      <c r="A145" s="31">
        <v>30700106</v>
      </c>
    </row>
    <row r="146" spans="1:1" ht="16.2" customHeight="1"/>
    <row r="161" ht="14.4" customHeight="1"/>
    <row r="163" ht="14.25" customHeight="1"/>
  </sheetData>
  <mergeCells count="12">
    <mergeCell ref="B10:D10"/>
    <mergeCell ref="B29:D29"/>
    <mergeCell ref="B12:D12"/>
    <mergeCell ref="C14:D14"/>
    <mergeCell ref="C15:D15"/>
    <mergeCell ref="B16:B21"/>
    <mergeCell ref="C22:D22"/>
    <mergeCell ref="C23:D23"/>
    <mergeCell ref="C24:D24"/>
    <mergeCell ref="C25:D25"/>
    <mergeCell ref="B27:D27"/>
    <mergeCell ref="B28:D28"/>
  </mergeCells>
  <dataValidations count="2">
    <dataValidation type="list" allowBlank="1" showInputMessage="1" showErrorMessage="1" sqref="C24:D24">
      <formula1>$A$34:$A$145</formula1>
    </dataValidation>
    <dataValidation type="list" allowBlank="1" showInputMessage="1" showErrorMessage="1" sqref="C25">
      <formula1>$B$34:$B$56</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g9IoQx71sKWJDMtnlw1ZeLjG1lfxfPa6XtyUbz9X5vw=</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avOPCskhqrYuvZhsVswN6NFh1wZ/DEvYgoA7vOWnuSU=</DigestValue>
    </Reference>
    <Reference Type="http://www.w3.org/2000/09/xmldsig#Object" URI="#idValidSigLnImg">
      <DigestMethod Algorithm="http://www.w3.org/2001/04/xmlenc#sha256"/>
      <DigestValue>WUCdQsXj+cgvGk1VO1+9hMnTSE8eFKStmdzrCiqCCcI=</DigestValue>
    </Reference>
    <Reference Type="http://www.w3.org/2000/09/xmldsig#Object" URI="#idInvalidSigLnImg">
      <DigestMethod Algorithm="http://www.w3.org/2001/04/xmlenc#sha256"/>
      <DigestValue>jgnEa0zXrrUebbW1jigBukuk7YcRIlew/cyZku7uxt0=</DigestValue>
    </Reference>
  </SignedInfo>
  <SignatureValue>fKzJqkPgz28K9Jk6hyfJ/4Wq+KZJVC2RGdzwjZFaXzpElHEOW5+3Ri/4oi9DXlyA2kDzKb/4Qdhu
jRy3uOMl+URngp1+SsHb2k2znE48szcmL38Gfp3od6nS77EeFsqaha3/KnO2QIaumdGOSR1gieS7
nFev1qpb4vk+Mw4tJyJOj+QheL0scBCQ0Wc1Xe3gUsffiEuRfinCxmBWLOb9b2cGeoLxORyIxlFR
S7BbmBNiuCOQarICmp4feYYu5Mxiyt+xiQnm2ZPLBT8Z59Iaolg95zoM/Od85v9JYnSt9cui+SVh
DR+QwkuJg00EBIbOxlBOsORkAL8ldsorIizFtQ==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U4eYSYF+1Qa9l9rv9HS1OobphyGPIRcEAizv0MjesMk=</DigestValue>
      </Reference>
      <Reference URI="/xl/comments1.xml?ContentType=application/vnd.openxmlformats-officedocument.spreadsheetml.comments+xml">
        <DigestMethod Algorithm="http://www.w3.org/2001/04/xmlenc#sha256"/>
        <DigestValue>XPFxk8JOJdTQYcz8h1z1VktrJN45f3M7DCYKo0wl3nY=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JJ/ISb52bwZUV3fcAtKxaFVxbpPDxMHYYvH7bJwyA1E=</DigestValue>
      </Reference>
      <Reference URI="/xl/drawings/vmlDrawing1.vml?ContentType=application/vnd.openxmlformats-officedocument.vmlDrawing">
        <DigestMethod Algorithm="http://www.w3.org/2001/04/xmlenc#sha256"/>
        <DigestValue>ATAXujW8TWMu4mvCpG2WA/2O2fDWzEbucu/g+jWSBmI=</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H4lu42sWpHOlWYfZUK9BtDzGhg7q9bBAgcEb10t9XgI=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mjrLKtSE9xnmTiQy4tMhkjTN2J90GkcGr45IU6Y3t6o=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hbG9kcUCFct+7Pc6z85Gu3I5NarqLEgJN/pMis6lFWw=</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fpcnvWuw/E8xB+fXJw+A/SEPAnxrSlUKe5YawGJ84mQ=</DigestValue>
      </Reference>
      <Reference URI="/xl/media/image2.emf?ContentType=image/x-emf">
        <DigestMethod Algorithm="http://www.w3.org/2001/04/xmlenc#sha256"/>
        <DigestValue>MgP6oKWZbBq9QghtdROl2fD23X+dE+hju+WMSvxFlEY=</DigestValue>
      </Reference>
      <Reference URI="/xl/media/image3.emf?ContentType=image/x-emf">
        <DigestMethod Algorithm="http://www.w3.org/2001/04/xmlenc#sha256"/>
        <DigestValue>5VSpS2Dda9OMW5v3smP/WBK4xN/Rb9mjMXEByDea7Pg=</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RBFzPOe+PHPb+XmYZWTMwWpDjWgK9ZeeSVdMZZ/Pyeg=</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ueyzAk5tR6V/AEXZQXR4Jf43AJxiieRrdrx2iUA+ejw=</DigestValue>
      </Reference>
      <Reference URI="/xl/styles.xml?ContentType=application/vnd.openxmlformats-officedocument.spreadsheetml.styles+xml">
        <DigestMethod Algorithm="http://www.w3.org/2001/04/xmlenc#sha256"/>
        <DigestValue>b3iwxnDB1V1ygT51vR09oqKAnHWe0cUXcc3aIYh9LNI=</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8Ti+Z1dCc8lZ1yhfuFIYydA69NYpZJCdYtQhZWFDSTQ=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LVxLlgqAPA/yrYpbqB1v2IuQcLD/+ro630VQR7vFjM4=</DigestValue>
      </Reference>
      <Reference URI="/xl/worksheets/sheet2.xml?ContentType=application/vnd.openxmlformats-officedocument.spreadsheetml.worksheet+xml">
        <DigestMethod Algorithm="http://www.w3.org/2001/04/xmlenc#sha256"/>
        <DigestValue>skVBSHUTgZ1GFVIWIMr3s2nj7EV7F3CIXgVJV2xm64Y=</DigestValue>
      </Reference>
      <Reference URI="/xl/worksheets/sheet3.xml?ContentType=application/vnd.openxmlformats-officedocument.spreadsheetml.worksheet+xml">
        <DigestMethod Algorithm="http://www.w3.org/2001/04/xmlenc#sha256"/>
        <DigestValue>aNCduNTPih8jkYQLT2a1a43MjiyPgIi3fdZwp1pOOwA=</DigestValue>
      </Reference>
    </Manifest>
    <SignatureProperties>
      <SignatureProperty Id="idSignatureTime" Target="#idPackageSignature">
        <mdssi:SignatureTime xmlns:mdssi="http://schemas.openxmlformats.org/package/2006/digital-signature">
          <mdssi:Format>YYYY-MM-DDThh:mm:ssTZD</mdssi:Format>
          <mdssi:Value>2017-01-04T18:28:45Z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2017-01-04T18:28:45Z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oAgGaVC8QAOgDIQzoAAQAAAJAefwsAAAAAKPCMC8QAOgDIQzoAkH+VCwAAAAAo8IwL44VXZgMAAADshVdmAQAAAKhvlQtozYhmjmhPZrQ1NwCAAaR2DlyfduBbn3a0NTcAZAEAAHtibXZ7Ym12KCR5CwAIAAAAAgAAAAAAANQ1NwAQam12AAAAAAAAAAAINzcABgAAAPw2NwAGAAAAAAAAAAAAAAD8NjcADDY3AOLqbHYAAAAAAAIAAAAANwAGAAAA/DY3AAYAAABMEm52AAAAAAAAAAD8NjcABgAAAAAAAAA4NjcAii5sdgAAAAAAAgAA/DY3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ANyBoD4//8AAAAAAAAAAAAAAAAAAAAAEANyBoD4//96lwAAAAA3AP48rXdEPDcA9XGxdxDSjgH+////jOOsd/LgrHfMg40LsBA9ABCCjQvUNTcAEGptdgAAAAAAAAAACDc3AAYAAAD8NjcABgAAAAIAAAAAAAAAJIKNC4i4fgskgo0LAAAAAIi4fgskNjcAe2JtdntibXYAAAAAAAgAAAACAAAAAAAALDY3ABBqbXYAAAAAAAAAAGI3NwAHAAAAVDc3AAcAAAAAAAAAAAAAAFQ3NwBkNjcA4upsdgAAAAAAAgAAAAA3AAcAAABUNzcABwAAAEwSbnYAAAAAAAAAAFQ3NwAHAAAAAAAAAJA2NwCKLmx2AAAAAAACAABUNzc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AGg+P//8gEAAAAAAAD8G3sEgPj//wgAWH779v//AAAAAAAAAADgG3sEgPj/////AAAAAAwBZKg3AP+/V2ZZ+JaD7fiWgz6OY2b4AqMLAAAAAF8SIUoiAIoBIA0AhCioNwD8pzcAOPWMCyANAIS8qjcADY9jZiANAIQAAAAASOf4B/ifDQGoqTcAWNiIZqYmEwgAAAAAWNiIZiANAACkJhMIAQAAAAAAAAAHAAAApCYTCAAAAAAAAAAAMKg3AOJ5V2YgAAAA/////wAAAAAAAAAAFQAAAAAAAABwAAAAAQAAAAEAAAAkAAAAJAAAABAAAAAAAAAASOf4B/ifDQEBqAEAAAAAACYTCsHwqDcA8Kg3ANB4Y2YAAAAAHKs3AEjn+AfgeGNmJhMKwayoNwBWOqB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rXf8zRV2HqalZxhLpWf//wAAAABZdn5aAADkzTcASAKfdgAAAABYZjwAOM03AFDzWnYAAAAAAABDaGFyVXBwZXJXAAGtd6zNFXYkzjcAAAAAAJDNNwCAAaR2DlyfduBbn3aQzTcAZAEAAHtibXZ7Ym12UAk+AAAIAAAAAgAAAAAAALDNNwAQam12AAAAAAAAAADqzjcACQAAANjONwAJAAAAAAAAAAAAAADYzjcA6M03AOLqbHYAAAAAAAIAAAAANwAJAAAA2M43AAkAAABMEm52AAAAAAAAAADYzjcACQAAAAAAAAAUzjcAii5sdgAAAAAAAgAA2M43AAkAAABkdgAIAAAAACUAAAAMAAAAAwAAABgAAAAMAAAAAAAAAhIAAAAMAAAAAQAAAB4AAAAYAAAACwAAAGEAAAA1AQAAcgAAACUAAAAMAAAAAwAAAFQAAADYAAAADAAAAGEAAACXAAAAcQAAAAEAAACrCg1CAAANQgwAAABhAAAAFwAAAEwAAAAAAAAAAAAAAAAAAAD//////////3wAAABKAHUAYQBuACAAUABhAGIAbABvACAAUgBvAGQAcgDtAGcAdQBlAHoAIABGAC4AYek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Do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CAPw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13/M0Vdh6mpWcYS6Vn//8AAAAAWXZ+WgAA5M03AEgCn3YAAAAAWGY8ADjNNwBQ81p2AAAAAAAAQ2hhclVwcGVyVwABrXeszRV2JM43AAAAAACQzTcAgAGkdg5cn3bgW592kM03AGQBAAB7Ym12e2JtdlAJPgAACAAAAAIAAAAAAACwzTcAEGptdgAAAAAAAAAA6s43AAkAAADYzjcACQAAAAAAAAAAAAAA2M43AOjNNwDi6mx2AAAAAAACAAAAADcACQAAANjONwAJAAAATBJudgAAAAAAAAAA2M43AAkAAAAAAAAAFM43AIoubHYAAAAAAAIAANjONwAJAAAAZHYACAAAAAAlAAAADAAAAAEAAAAYAAAADAAAAP8AAAISAAAADAAAAAEAAAAeAAAAGAAAACoAAAAFAAAAhQAAABYAAAAlAAAADAAAAAEAAABUAAAAqAAAACsAAAAFAAAAgwAAABUAAAABAAAAqwoNQgAADUIrAAAABQAAAA8AAABMAAAAAAAAAAAAAAAAAAAA//////////9sAAAARgBpAHIAbQBhACAAbgBvACAAdgDhAGwAaQBkAGEANwAGAAAAAwAAAAUAAAALAAAABwAAAAQAAAAHAAAACAAAAAQAAAAGAAAABwAAAAMAAAADAAAACAAAAAcAAABLAAAAQAAAADAAAAAFAAAAIAAAAAEAAAABAAAAEAAAAAAAAAAAAAAAQAEAAKAAAAAAAAAAAAAAAEABAACgAAAAUgAAAHABAAACAAAAFAAAAAkAAAAAAAAAAAAAALwCAAAAAAAAAQICIlMAeQBzAHQAZQBtAAAAAAAAAAAA4gAAAAAAAAAsA3IGgPj//wAAAAAAAAAAAAAAAAAAAAAQA3IGgPj//3qXAAAAADcA/jytd0Q8NwD1cbF3ENKOAf7///+M46x38uCsd8yDjQuwED0AEIKNC9Q1NwAQam12AAAAAAAAAAAINzcABgAAAPw2NwAGAAAAAgAAAAAAAAAkgo0LiLh+CySCjQsAAAAAiLh+CyQ2NwB7Ym12e2JtdgAAAAAACAAAAAIAAAAAAAAsNjcAEGptdgAAAAAAAAAAYjc3AAcAAABUNzcABwAAAAAAAAAAAAAAVDc3AGQ2NwDi6mx2AAAAAAACAAAAADcABwAAAFQ3NwAHAAAATBJudgAAAAAAAAAAVDc3AAcAAAAAAAAAkDY3AIoubHYAAAAAAAIAAFQ3N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oAgGaVC8QAOgDIQzoAAQAAAJAefwsAAAAAKPCMC8QAOgDIQzoAkH+VCwAAAAAo8IwL44VXZgMAAADshVdmAQAAAKhvlQtozYhmjmhPZrQ1NwCAAaR2DlyfduBbn3a0NTcAZAEAAHtibXZ7Ym12KCR5CwAIAAAAAgAAAAAAANQ1NwAQam12AAAAAAAAAAAINzcABgAAAPw2NwAGAAAAAAAAAAAAAAD8NjcADDY3AOLqbHYAAAAAAAIAAAAANwAGAAAA/DY3AAYAAABMEm52AAAAAAAAAAD8NjcABgAAAAAAAAA4NjcAii5sdgAAAAAAAgAA/DY3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ABoPj///IBAAAAAAAA/Bt7BID4//8IAFh++/b//wAAAAAAAAAA4Bt7BID4/////wAAAAD4BwAAAACI9S4P/p2fdtisemegFAEZAAKjCwAAAAD4EyG1IgCKAdSnNwBe9EVnVKg3AAAAAABI5/gHlKk3ACSIgBKcqDcAUwBlAGcAbwBlACAAVQBJAAAAAAAAAAAAJeRFZ+EAAAAQqDcAmjNkZmgClgvhAAAAAQAAAKb1Lg8AADcAOjNkZgQAAAAFAAAAAAAAAAAAAAAAAAAApvUuDxyqNwAk30Vn6I+ICwQAAABI5/gHAAAAAKXjRWcQAAAAAAAAAFMAZQBnAG8AZQAgAFUASQAAAAp68Kg3APCoNwDhAAAAAAAAAIj1Lg8AAAAAAQAAAAAAAACsqDcAVjqg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DA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wtNsty2SccYhTnfm9/Pr6FJZg49QPFWM3ATzt0fPEhU=</DigestValue>
    </Reference>
    <Reference Type="http://www.w3.org/2000/09/xmldsig#Object" URI="#idOfficeObject">
      <DigestMethod Algorithm="http://www.w3.org/2001/04/xmlenc#sha256"/>
      <DigestValue>7guqJ9JkIpvtpTvH3kp+EwNlJ5u/3TP5XeSBKKGe4JQ=</DigestValue>
    </Reference>
    <Reference Type="http://uri.etsi.org/01903#SignedProperties" URI="#idSignedProperties">
      <Transforms>
        <Transform Algorithm="http://www.w3.org/TR/2001/REC-xml-c14n-20010315"/>
      </Transforms>
      <DigestMethod Algorithm="http://www.w3.org/2001/04/xmlenc#sha256"/>
      <DigestValue>rEwHv71i6ZYW282nfitOPKZGsk1axZfn6YfFLjwkIvI=</DigestValue>
    </Reference>
    <Reference Type="http://www.w3.org/2000/09/xmldsig#Object" URI="#idValidSigLnImg">
      <DigestMethod Algorithm="http://www.w3.org/2001/04/xmlenc#sha256"/>
      <DigestValue>OV7UAVkIHJs0vHEx7snpCYm7OpgWOZwx/wqjtptc/ZY=</DigestValue>
    </Reference>
    <Reference Type="http://www.w3.org/2000/09/xmldsig#Object" URI="#idInvalidSigLnImg">
      <DigestMethod Algorithm="http://www.w3.org/2001/04/xmlenc#sha256"/>
      <DigestValue>zBzSZsyEFwCxy466+GjV3oUCU7no9Qz1NrrJ5yJ4Dnk=</DigestValue>
    </Reference>
  </SignedInfo>
  <SignatureValue>G05YGI0tDBdWA9jIi08QLGyevFdgHPlYswAc0rre1r4tbcdnBmFPs7DwYo7lPv5LqSdxL9l0dFkr
bd7uWi/cT/sSFV6ABzYrAY6Se0kdvR9UuCOlu2Z3CJ3nDXcxpDP7/Y3tldMrKKnsH9LRjfqdSG9a
6MPSCIUtN5VwVLmD5qATlq8wVAJxnRXfirs07tC5clbSRgQPBp3TIsqmaL086d+TiMBd8oNTp0oO
ErnpLaamE8IAjbi5bAMZkA/sAsndIUB/o9npAXcG/zinmKB99/OQ6350y44sQLEYnqQAMB9+El1K
XhARZGaH8Fdch/jp6cmkGaHJLU4FY3jizUtRLw==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U4eYSYF+1Qa9l9rv9HS1OobphyGPIRcEAizv0MjesMk=</DigestValue>
      </Reference>
      <Reference URI="/xl/comments1.xml?ContentType=application/vnd.openxmlformats-officedocument.spreadsheetml.comments+xml">
        <DigestMethod Algorithm="http://www.w3.org/2001/04/xmlenc#sha256"/>
        <DigestValue>XPFxk8JOJdTQYcz8h1z1VktrJN45f3M7DCYKo0wl3nY=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JJ/ISb52bwZUV3fcAtKxaFVxbpPDxMHYYvH7bJwyA1E=</DigestValue>
      </Reference>
      <Reference URI="/xl/drawings/vmlDrawing1.vml?ContentType=application/vnd.openxmlformats-officedocument.vmlDrawing">
        <DigestMethod Algorithm="http://www.w3.org/2001/04/xmlenc#sha256"/>
        <DigestValue>ATAXujW8TWMu4mvCpG2WA/2O2fDWzEbucu/g+jWSBmI=</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H4lu42sWpHOlWYfZUK9BtDzGhg7q9bBAgcEb10t9XgI=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mjrLKtSE9xnmTiQy4tMhkjTN2J90GkcGr45IU6Y3t6o=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hbG9kcUCFct+7Pc6z85Gu3I5NarqLEgJN/pMis6lFWw=</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fpcnvWuw/E8xB+fXJw+A/SEPAnxrSlUKe5YawGJ84mQ=</DigestValue>
      </Reference>
      <Reference URI="/xl/media/image2.emf?ContentType=image/x-emf">
        <DigestMethod Algorithm="http://www.w3.org/2001/04/xmlenc#sha256"/>
        <DigestValue>MgP6oKWZbBq9QghtdROl2fD23X+dE+hju+WMSvxFlEY=</DigestValue>
      </Reference>
      <Reference URI="/xl/media/image3.emf?ContentType=image/x-emf">
        <DigestMethod Algorithm="http://www.w3.org/2001/04/xmlenc#sha256"/>
        <DigestValue>5VSpS2Dda9OMW5v3smP/WBK4xN/Rb9mjMXEByDea7Pg=</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RBFzPOe+PHPb+XmYZWTMwWpDjWgK9ZeeSVdMZZ/Pyeg=</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ueyzAk5tR6V/AEXZQXR4Jf43AJxiieRrdrx2iUA+ejw=</DigestValue>
      </Reference>
      <Reference URI="/xl/styles.xml?ContentType=application/vnd.openxmlformats-officedocument.spreadsheetml.styles+xml">
        <DigestMethod Algorithm="http://www.w3.org/2001/04/xmlenc#sha256"/>
        <DigestValue>b3iwxnDB1V1ygT51vR09oqKAnHWe0cUXcc3aIYh9LNI=</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8Ti+Z1dCc8lZ1yhfuFIYydA69NYpZJCdYtQhZWFDSTQ=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LVxLlgqAPA/yrYpbqB1v2IuQcLD/+ro630VQR7vFjM4=</DigestValue>
      </Reference>
      <Reference URI="/xl/worksheets/sheet2.xml?ContentType=application/vnd.openxmlformats-officedocument.spreadsheetml.worksheet+xml">
        <DigestMethod Algorithm="http://www.w3.org/2001/04/xmlenc#sha256"/>
        <DigestValue>skVBSHUTgZ1GFVIWIMr3s2nj7EV7F3CIXgVJV2xm64Y=</DigestValue>
      </Reference>
      <Reference URI="/xl/worksheets/sheet3.xml?ContentType=application/vnd.openxmlformats-officedocument.spreadsheetml.worksheet+xml">
        <DigestMethod Algorithm="http://www.w3.org/2001/04/xmlenc#sha256"/>
        <DigestValue>aNCduNTPih8jkYQLT2a1a43MjiyPgIi3fdZwp1pOOwA=</DigestValue>
      </Reference>
    </Manifest>
    <SignatureProperties>
      <SignatureProperty Id="idSignatureTime" Target="#idPackageSignature">
        <mdssi:SignatureTime xmlns:mdssi="http://schemas.openxmlformats.org/package/2006/digital-signature">
          <mdssi:Format>YYYY-MM-DDThh:mm:ssTZD</mdssi:Format>
          <mdssi:Value>2017-01-04T18:30:12Z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D////////////////////////////////////g////////////////////////////////////4P///////////////////////////////////+D////////////////////////////////////g////////////////////////////////////4P///////////////////////////////////+D////////////////////////////////////g////////////////////////////////////4P///////////////////////////////////+D////////////////////////////////////g////////////////////////////////////4P///////////////////////////////////+D////////////////////////////////////g////////////////////////////////////4P///////////////////////////////////+D////////////////////////////////////g////////////////////////////////////4P///////////////////////////////////+D////////////////////////////////////g////////////////////////////////////4P///////////////////////////////////+D////////////////////////////////////g////////////////////////////////////4P///////////////////////////////////+D////////////////////////////////////g////////////////////////////////////4P///////////////////////////////////+D////////////////////////////////////g////////////////////////////////////4P///////////////////////////////////+D////////////////////////////////////g////////////////////////////////////4P///////////////////////////////////+D////////////////////////////////////g////////////////////////////////////4P///////////////////////////////////+D////////////////////////////////////g////////////////////////////////////4P///////////////////////////////////+D////////////////////////////////////g////////////////////////////////////4P///////////////////////////////////+D////////////////////////////////////g////////////////////////////////////4P///////////////////////////////////+D////////////////////////////////////g////////////////////////////////////4P///////////////////////////////////+D////////////////////////////////////g////////////////////////////////////4P///////////////////////////////////+D////////////////////////////////////g////////////////////////////////////4P///////////////////////////////////+D////////////////////////////////////g////////////////////////////////////4P///////////////////////////////////+D////////////////////////////////////g////////////////////////////////////4P///////////////////////////////////+D////////////////////////////////////g////////////////////////////////////4P///////////////////////////////////+D////////////////////////////////////g////////////////////////////////////4P///////////////////////////////////+D////////////////////////////////////g////////////////////////////////////4P///////////////////////////////////+D////////////////////////////////////g////////////////////////////////////4P///////////////////////////////////+D////////////////////////////////////g////////////////////////////////////4P///////////////////////////////////+D////////////////////////////////////g////////////////////////////////////4P///////////////////////////////////+D////////////////////////////////////g////////////////////////////////////4P///////////////////////////////////+D////////////////////////////////////g////////////////////////////////////4P///////////////////////////////////+D////////////////////////////////////g////////////////////////////////////4P///////////////////////////////////+D////////////////////////////////////g////////////////////////////////////4P///////////////////////////////////+D////////////////////////////////////g////////////////////////////////////4P///////////////////////////////////+D////////////////////////////////////g////////////////////////////////////4P///////////////////////////////////+D////////////////////////////////////g////////////////////////////////////4P///////////////////////////////////+D////////////////////////////////////g////////////////////////////////////4P///////////////////////////////////+D////////////////////////////////////g////////////////////////////////////4P///////////////////////////////////+D////////////////////////////////////g////////////////////////////////////4P///////////////////////////////////+D////////////////////////////////////gr///////////////////////////////////4P///////////////////////////////////+D////////////////////////////////////g////////////////////////////////////4P///////////////////////////////////+D////////////////////////////////////g////////////////////////////////////4J3//////////////////////////////////+D////////////////////////////////////g////////////////////////////////////4AD//////////////////////////////////+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JQ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F0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Z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b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9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9g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E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hQ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cI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R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q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Q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o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Y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2017-01-04T18:30:12Z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AAiFjLFLB+yxQAVEAAAQAAAKDtWAsAAAAAeOrMFLB+yxQAVEAAKG7JFAAAAAB46swUlR7YUQMAAACcHthRAQAAAJCGzxgIgg5SwFrVUQQ0OQCAAQR1Dlz/dOBb/3QENDkAZAEAAI1iYXaNYmF2KF4tFQAIAAAAAgAAAAAAACQ0OQAiamF2AAAAAAAAAABYNTkABgAAAEw1OQAGAAAAAAAAAAAAAABMNTkAXDQ5AO7qYHYAAAAAAAIAAAAAOQAGAAAATDU5AAYAAABMEmJ2AAAAAAAAAABMNTkABgAAAAAAAACINDkAlS5gdgAAAAAAAgAATDU5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IO9B4D4//8AAAAAAAAAAAAAAAAAAAAAEIO9B4D4//86lwAAAABAAFTDPAtiT0FSagIAAMjCPAv4PkAACOg5AH3G61HIwjwLwk5BUmjRMQvY5zkAsoEqAWoCAAD/6BMB0egTAWoCAAABAAAAMPYrFSToOQAC8vlSMPYrFSoOAAAAAAAAagIAAIwxEQGwREECjWJhdo1iYXYAAEAAAAgAAAACAAAAAAAAcOg5ACJqYXYAAAAAAAAAAKbpOQAHAAAAmOk5AAcAAAAAAAAAAAAAAJjpOQCo6DkA7upgdgAAAAAAAgAAAAA5AAcAAACY6TkABwAAAEwSYnYAAAAAAAAAAJjpOQAHAAAAAAAAANToOQCVLmB2AAAAAAACAACY6Tk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QKg+P//8gEAAAAAAAD8ixwGgPj//wgAWH779v//AAAAAAAAAADgixwGgPj/////AAAAADkA2b/YUSZvDIHybAyB4uDlUUhxrQcAzrcYPF4dFRgVIUYiAIoBmK85AGyvOQDoa8kUIA0AhDCyOQCx4eVRIA0AhAAAAABIca0HwOOsBxyxOQDQsQ5SPl4dFQAAAADQsQ5SIA0AADxeHRUBAAAAAAAAAAcAAAA8Xh0VAAAAAAAAAACgrzkAZM7XUSAAAAD/////AAAAAAAAAAAVAAAAAAAAAHAAAAABAAAAAQAAACQAAAAkAAAAEAAAAAAAAAAAAK0HwOOsBwGwAQD/////bxoKN2CwOQBgsDkAerHlUQAAAACQsjkASHGtB4qx5VFvGgo3YDcrCyCwOQAvMAB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K///////////////////////////////////8D////////////////////////////////////A////////////////////////////////////wP///////////////////////////////////8D////////////////////////////////////A////////////////////////////////////wP///////////////////////////////////8Cd///////////////////////////////////A////////////////////////////////////wP///////////////////////////////////8AA///////////////////////////////////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F3d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FMT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r6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FAQ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BDd8oWPnZYiDFTKCwxU///AAAAAKV2floAADTMOQBIAv90AAAAAEBRQACIyzkAUPOmdgAAAAAAAENoYXJVcHBlclcAAUN3OhE+dnTMOQAAAAAA4Ms5AIABBHUOXP904Fv/dODLOQBkAQAAjWJhdo1iYXbYwkUAAAgAAAACAAAAAAAAAMw5ACJqYXYAAAAAAAAAADrNOQAJAAAAKM05AAkAAAAAAAAAAAAAACjNOQA4zDkA7upgdgAAAAAAAgAAAAA5AAkAAAAozTkACQAAAEwSYnYAAAAAAAAAACjNOQAJAAAAAAAAAGTMOQCVLmB2AAAAAAACAAAozTk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N3yhY+dliIMVMoLDFT//8AAAAApXZ+WgAANMw5AEgC/3QAAAAAQFFAAIjLOQBQ86Z2AAAAAAAAQ2hhclVwcGVyVwABQ3c6ET52dMw5AAAAAADgyzkAgAEEdQ5c/3TgW/904Ms5AGQBAACNYmF2jWJhdtjCRQAACAAAAAIAAAAAAAAAzDkAImphdgAAAAAAAAAAOs05AAkAAAAozTkACQAAAAAAAAAAAAAAKM05ADjMOQDu6mB2AAAAAAACAAAAADkACQAAACjNOQAJAAAATBJidgAAAAAAAAAAKM05AAkAAAAAAAAAZMw5AJUuYHYAAAAAAAIAACjNOQAJAAAAZHYACAAAAAAlAAAADAAAAAEAAAAYAAAADAAAAP8AAAISAAAADAAAAAEAAAAeAAAAGAAAACoAAAAFAAAAhQAAABYAAAAlAAAADAAAAAEAAABUAAAAqAAAACsAAAAFAAAAgwAAABUAAAABAAAAqwoNQnIcDUIrAAAABQAAAA8AAABMAAAAAAAAAAAAAAAAAAAA//////////9sAAAARgBpAHIAbQBhACAAbgBvACAAdgDhAGwAaQBkAGEAOQAGAAAAAwAAAAUAAAALAAAABwAAAAQAAAAHAAAACAAAAAQAAAAGAAAABwAAAAMAAAADAAAACAAAAAcAAABLAAAAQAAAADAAAAAFAAAAIAAAAAEAAAABAAAAEAAAAAAAAAAAAAAAQAEAAKAAAAAAAAAAAAAAAEABAACgAAAAUgAAAHABAAACAAAAFAAAAAkAAAAAAAAAAAAAALwCAAAAAAAAAQICIlMAeQBzAHQAZQBtAAAAAAAAAAAAFwEAAAAAAAAsg70HgPj//wAAAAAAAAAAAAAAAAAAAAAQg70HgPj//zqXAAAAAEAAVMM8C2JPQVJqAgAAyMI8C/g+QAAI6DkAfcbrUcjCPAvCTkFSaNExC9jnOQCygSoBagIAAP/oEwHR6BMBagIAAAEAAAAw9isVJOg5AALy+VIw9isVKg4AAAAAAABqAgAAjDERAbBEQQKNYmF2jWJhdgAAQAAACAAAAAIAAAAAAABw6DkAImphdgAAAAAAAAAApuk5AAcAAACY6TkABwAAAAAAAAAAAAAAmOk5AKjoOQDu6mB2AAAAAAACAAAAADkABwAAAJjpOQAHAAAATBJidgAAAAAAAAAAmOk5AAcAAAAAAAAA1Og5AJUuYHYAAAAAAAIAAJjpO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AAiFjLFLB+yxQAVEAAAQAAAKDtWAsAAAAAeOrMFLB+yxQAVEAAKG7JFAAAAAB46swUlR7YUQMAAACcHthRAQAAAJCGzxgIgg5SwFrVUQQ0OQCAAQR1Dlz/dOBb/3QENDkAZAEAAI1iYXaNYmF2KF4tFQAIAAAAAgAAAAAAACQ0OQAiamF2AAAAAAAAAABYNTkABgAAAEw1OQAGAAAAAAAAAAAAAABMNTkAXDQ5AO7qYHYAAAAAAAIAAAAAOQAGAAAATDU5AAYAAABMEmJ2AAAAAAAAAABMNTkABgAAAAAAAACINDkAlS5gdgAAAAAAAgAATDU5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UCoPj///IBAAAAAAAA/IscBoD4//8IAFh++/b//wAAAAAAAAAA4IscBoD4/////wAAAACtB6i0cBn+nf90b4k2Up8PAfYAAAAAAM63GASxOQCcDSGrIgCKAUmMNlLErzkAAAAAAEhxrQcEsTkAJIiAEgywOQDZizZSUwBlAGcAbwBlACAAVQBJAAAAAAD1izZS3LA5AOEAAACErzkAS+TmUQiw2xThAAAAAQAAAMa0cBkAADkA6uPmUQQAAAAFAAAAAAAAAAAAAAAAAAAAxrRwGZCxOQAlizZSQIEsFQQAAABIca0HAAAAAEmLNlIAAAAAAABlAGcAbwBlACAAVQBJAAAACjtgsDkAYLA5AOEAAAD8rzkAAAAAAKi0cBkAAAAAAQAAAAAAAAAgsDkALzAA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Cv///////////////////////////////////A////////////////////////////////////wP///////////////////////////////////8D////////////////////////////////////A////////////////////////////////////wP///////////////////////////////////8D////////////////////////////////////Anf//////////////////////////////////wP///////////////////////////////////8D////////////////////////////////////AAP//////////////////////////////////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f//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f//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f//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f//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f//AQEBAQEBAQEBAQEBAQEBAQEBAQEBAQHOmXLOAQEBAQEBAQF+QQEBAQEBAQEBs2QBC3NLAQEBAQEBAQEBAQEBAQEBAQEBAQEBAQEBAQEBAQEBAQEBAQEBAQEBAQEBAQEBAQEBAQEBAQEBAQEBAQEBAQEBAQEBAQEBAQEBAQEBAQEBAQEBAQEBAQEBAQEBAQEBAQEBAQEBAQEBAQEBAQEBAQEBAQEBAQEBAQEBAQEBAQEBAQEBAQEBAQEBAQEBAQEBAQEBAQEBAQEBAQEBAQEBAQEBd3c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TEw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6+s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QE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AAxONClTLDjNLhN1dDfxRbYgG5s=</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zavG3d93nXyOzKtmVHqpiLmsRv8=</DigestValue>
    </Reference>
    <Reference URI="#idValidSigLnImg" Type="http://www.w3.org/2000/09/xmldsig#Object">
      <DigestMethod Algorithm="http://www.w3.org/2000/09/xmldsig#sha1"/>
      <DigestValue>g2YxONtqBT6qnmuSPhCCup/dMYQ=</DigestValue>
    </Reference>
    <Reference URI="#idInvalidSigLnImg" Type="http://www.w3.org/2000/09/xmldsig#Object">
      <DigestMethod Algorithm="http://www.w3.org/2000/09/xmldsig#sha1"/>
      <DigestValue>TnoYxLz1TjMBQiMvmeSOqz7nkS4=</DigestValue>
    </Reference>
  </SignedInfo>
  <SignatureValue>IJZIlEVAY/aYJwLPkYhftwLSkDYkRrlGhUgJsiuNPK3dOIioEYu0TKANz8FPk86IYKxE4sEhn6oX
JIrUb9hMdMhNLdalw9tXuq378wlsS31A0CvCRdUxdoxeoNh9zX4t/h5HL41A3mfcRYmLqFVfmIMx
bGorQokITk6FPR3rdxl4QJsQGPDHckVnYsuz8ZJGvNdi+Bx/WBMttAc0BTOF2yFEwY368GuJ7SAv
+sPkZkN4SZEzJSWXB6B8kEVy29s2KXueORz4GBwK6NUNAo3e0SqfmPJLRS30USonnJ9zpySYVwXJ
1TzzA44cqND+e2So4FAD+7uJMf3Jvy2pJCocnw==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psWsIAVwFSakb4vyGuMDCJUfrfk=</DigestValue>
      </Reference>
      <Reference URI="/xl/media/image2.emf?ContentType=image/x-emf">
        <DigestMethod Algorithm="http://www.w3.org/2000/09/xmldsig#sha1"/>
        <DigestValue>KE6H5ZNwVH6KSoNYFMgiQAe1HV0=</DigestValue>
      </Reference>
      <Reference URI="/xl/drawings/vmlDrawing1.vml?ContentType=application/vnd.openxmlformats-officedocument.vmlDrawing">
        <DigestMethod Algorithm="http://www.w3.org/2000/09/xmldsig#sha1"/>
        <DigestValue>zvFXmydgvAp4jnsjZbEysRJQ0Sw=</DigestValue>
      </Reference>
      <Reference URI="/xl/styles.xml?ContentType=application/vnd.openxmlformats-officedocument.spreadsheetml.styles+xml">
        <DigestMethod Algorithm="http://www.w3.org/2000/09/xmldsig#sha1"/>
        <DigestValue>Z5+6Qs/eLoHQGqpbXEcZw0BW6Ls=</DigestValue>
      </Reference>
      <Reference URI="/xl/sharedStrings.xml?ContentType=application/vnd.openxmlformats-officedocument.spreadsheetml.sharedStrings+xml">
        <DigestMethod Algorithm="http://www.w3.org/2000/09/xmldsig#sha1"/>
        <DigestValue>iAe0NXc8X/968sfny5bJins/bCk=</DigestValue>
      </Reference>
      <Reference URI="/xl/calcChain.xml?ContentType=application/vnd.openxmlformats-officedocument.spreadsheetml.calcChain+xml">
        <DigestMethod Algorithm="http://www.w3.org/2000/09/xmldsig#sha1"/>
        <DigestValue>f6dNiOt6VLEEwYX37T3L1tbdTWk=</DigestValue>
      </Reference>
      <Reference URI="/xl/media/image4.jpeg?ContentType=image/jpeg">
        <DigestMethod Algorithm="http://www.w3.org/2000/09/xmldsig#sha1"/>
        <DigestValue>KNwJdxHNkLzlEenz5dM/rDpc/uQ=</DigestValue>
      </Reference>
      <Reference URI="/xl/media/image3.emf?ContentType=image/x-emf">
        <DigestMethod Algorithm="http://www.w3.org/2000/09/xmldsig#sha1"/>
        <DigestValue>8YADut4AwNoEebfK/NSUL1wnpw0=</DigestValue>
      </Reference>
      <Reference URI="/xl/media/image1.emf?ContentType=image/x-emf">
        <DigestMethod Algorithm="http://www.w3.org/2000/09/xmldsig#sha1"/>
        <DigestValue>P7koWyYpLQvYYpZXXsUfjZVNop0=</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BXeMFWzTjn08MdroiPQjpMbQXXs=</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printerSettings/printerSettings1.bin?ContentType=application/vnd.openxmlformats-officedocument.spreadsheetml.printerSettings">
        <DigestMethod Algorithm="http://www.w3.org/2000/09/xmldsig#sha1"/>
        <DigestValue>aDpAWg6l3IyU8iXCdAOvuYk6GGI=</DigestValue>
      </Reference>
      <Reference URI="/xl/externalLinks/externalLink4.xml?ContentType=application/vnd.openxmlformats-officedocument.spreadsheetml.externalLink+xml">
        <DigestMethod Algorithm="http://www.w3.org/2000/09/xmldsig#sha1"/>
        <DigestValue>OFLHfjW/BTCl6hd2cQM3UiFVSWw=</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2.xml?ContentType=application/vnd.openxmlformats-officedocument.spreadsheetml.externalLink+xml">
        <DigestMethod Algorithm="http://www.w3.org/2000/09/xmldsig#sha1"/>
        <DigestValue>hkxV+SHdI4mjYo1NIO8onfXTR1o=</DigestValue>
      </Reference>
      <Reference URI="/xl/printerSettings/printerSettings3.bin?ContentType=application/vnd.openxmlformats-officedocument.spreadsheetml.printerSettings">
        <DigestMethod Algorithm="http://www.w3.org/2000/09/xmldsig#sha1"/>
        <DigestValue>aDpAWg6l3IyU8iXCdAOvuYk6GGI=</DigestValue>
      </Reference>
      <Reference URI="/xl/media/image6.jpeg?ContentType=image/jpeg">
        <DigestMethod Algorithm="http://www.w3.org/2000/09/xmldsig#sha1"/>
        <DigestValue>t02czBjOGtjPSakqWFT7mgwfR1U=</DigestValue>
      </Reference>
      <Reference URI="/xl/theme/theme1.xml?ContentType=application/vnd.openxmlformats-officedocument.theme+xml">
        <DigestMethod Algorithm="http://www.w3.org/2000/09/xmldsig#sha1"/>
        <DigestValue>R4kIvsVDsowaZpCdS6qlPBKvBng=</DigestValue>
      </Reference>
      <Reference URI="/xl/media/image9.jpeg?ContentType=image/jpeg">
        <DigestMethod Algorithm="http://www.w3.org/2000/09/xmldsig#sha1"/>
        <DigestValue>jeFsG9WWjVY+zQqrimtTZl+J6xs=</DigestValue>
      </Reference>
      <Reference URI="/xl/media/image5.png?ContentType=image/png">
        <DigestMethod Algorithm="http://www.w3.org/2000/09/xmldsig#sha1"/>
        <DigestValue>X8ifBPrZdk/1pGH6XtoivWXMYRg=</DigestValue>
      </Reference>
      <Reference URI="/xl/drawings/drawing1.xml?ContentType=application/vnd.openxmlformats-officedocument.drawing+xml">
        <DigestMethod Algorithm="http://www.w3.org/2000/09/xmldsig#sha1"/>
        <DigestValue>cxhGz01YeoXRtTDZc5VXtJhXKcM=</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book.xml?ContentType=application/vnd.openxmlformats-officedocument.spreadsheetml.sheet.main+xml">
        <DigestMethod Algorithm="http://www.w3.org/2000/09/xmldsig#sha1"/>
        <DigestValue>TLRHJbfvf8ZnlwxO0yEn7ep5P0Y=</DigestValue>
      </Reference>
      <Reference URI="/xl/drawings/drawing2.xml?ContentType=application/vnd.openxmlformats-officedocument.drawing+xml">
        <DigestMethod Algorithm="http://www.w3.org/2000/09/xmldsig#sha1"/>
        <DigestValue>9zZM2ynaR5gNzEepPu51uxpxEIE=</DigestValue>
      </Reference>
      <Reference URI="/xl/worksheets/sheet1.xml?ContentType=application/vnd.openxmlformats-officedocument.spreadsheetml.worksheet+xml">
        <DigestMethod Algorithm="http://www.w3.org/2000/09/xmldsig#sha1"/>
        <DigestValue>LvCMsjw9usWf4EzEXpTy92RLOaw=</DigestValue>
      </Reference>
      <Reference URI="/xl/worksheets/sheet2.xml?ContentType=application/vnd.openxmlformats-officedocument.spreadsheetml.worksheet+xml">
        <DigestMethod Algorithm="http://www.w3.org/2000/09/xmldsig#sha1"/>
        <DigestValue>YZvUzRLN0TSom108yf2VTIh0EkE=</DigestValue>
      </Reference>
      <Reference URI="/xl/worksheets/sheet3.xml?ContentType=application/vnd.openxmlformats-officedocument.spreadsheetml.worksheet+xml">
        <DigestMethod Algorithm="http://www.w3.org/2000/09/xmldsig#sha1"/>
        <DigestValue>G8hJG3gjJVKIMIrdlokkxPNHVRA=</DigestValue>
      </Reference>
      <Reference URI="/xl/drawings/vmlDrawing3.vml?ContentType=application/vnd.openxmlformats-officedocument.vmlDrawing">
        <DigestMethod Algorithm="http://www.w3.org/2000/09/xmldsig#sha1"/>
        <DigestValue>GUoBjt8pVnG9KBQhqQ7g4dKY0zg=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3ihAl+xbA/NJeMXkcn2G/DYeiKI=</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O4TcuPiO/FD1sm2tkLmfNX37Vng=</DigestValue>
      </Reference>
    </Manifest>
    <SignatureProperties>
      <SignatureProperty Id="idSignatureTime" Target="#idPackageSignature">
        <mdssi:SignatureTime>
          <mdssi:Format>YYYY-MM-DDThh:mm:ssTZD</mdssi:Format>
          <mdssi:Value>2017-01-04T18:31:41Z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2017-01-04T18:31:41Z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9DjcUkUAXTXwOAjC2DgBAAAAtCPFOMC85jjAuLoICMLYOAEAAAC0I8U45CPFOIC3ugiAt7oIJFNFAO1U8Dh0Rtg4AQAAALQjxTgwU0UAgAGndA5conTgW6J0MFNFAGQBAAAAAAAAAAAAAIFitnSBYrZ0uDooAAAIAAAAAgAAAAAAAFhTRQAWarZ0AAAAAAAAAACIVEUABgAAAHxURQAGAAAAAAAAAAAAAAB8VEUAkFNFAOLqtXQAAAAAAAIAAAAARQAGAAAAfFRFAAYAAABMErd0AAAAAAAAAAB8VEUABgAAAODB4QG8U0UAii61dAAAAAAAAgAAfFRFAAYAAABkdgAIAAAAACUAAAAMAAAAAQAAABgAAAAMAAAAAAAAAhIAAAAMAAAAAQAAABYAAAAMAAAACAAAAFQAAABUAAAACgAAACcAAAAeAAAASgAAAAEAAACrCg1CAAANQgoAAABLAAAAAQAAAEwAAAAEAAAACQAAACcAAAAgAAAASwAAAFAAAABYAAAAFQAAABYAAAAMAAAAAAAAAFIAAABwAQAAAgAAABAAAAAHAAAAAAAAAAAAAAC8AgAAAAAAAAECAiJTAHkAcwB0AGUAbQAAABwDoPj///IBAAAAAAAA/EsKBID4//8IAFh++/b//wAAAAAAAAAA4EsKBID4/////wAAAAAAAQAAAACIAQAA4CYBASy6RQDMu0UAZLtFAPVx93bCo3wA/v///6o483aiNPN2AAAAAIjmhgCwxoYAUACGAAAAAACA5oYAdLtFAH1TtHQAAIAAAAAAAJRUtHQApUQFUACGALDGhgAAAAAAgWK2dIFitnRwu0UAAAgAAAACAAAAAAAAlLtFABZqtnQAAAAAAAAAAMa8RQAHAAAAuLxFAAcAAAAAAAAAAAAAALi8RQDMu0UA4uq1dAAAAAAAAgAAAABFAAcAAAC4vEUABwAAAEwSt3QAAAAAAAAAALi8RQAHAAAA4MHhAfi7RQCKLrV0AAAAAAACAAC4vEU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HAOg+P//8gEAAAAAAAD8SwoEgPj//wgAWH779v//AAAAAAAAAADgSwoEgPj/////AAAAAPN2AAAAALly2nRhIdt0TgUPAIICAABoDpEJAAAAAEQTIWoiAIoBAAAAAAAAAACCAgAATgUPAFyjRQAj4PJ2TgUPAAAAAAB4o0UAxZbadAATmQAAAAAATPRlcQIAAAAAAAAAAAAAADjv0wHUo0UA/rMlc04FDwCCAgAAAgAAAAAAAAAGAAAAgAGndAAAAADYi40AgAGndJ8QEwCPFApE1KNFADaBonTYi40AAAAAAIABp3TUo0UAVYGidIABp3QAAAHCYAtSCfyjRQCTgKJ0AQAAAOSjRQAQAAAAAwEAAGALUglcCQHCYAtSCQAAAAABAAAAKKRFACikRQAvMKN0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Bi4RQDMHfI4APEoABcAAAQBAAAAAAQAAJS4RQBRHvI4KDxABaK5RQAABAAAAQIAAAAAAADst0UAKMdFACjHRQBIuEUAgAGndA5conTgW6J0SLhFAGQBAAAAAAAAAAAAAIFitnSBYrZ0WDkoAAAIAAAAAgAAAAAAAHC4RQAWarZ0AAAAAAAAAACiuUUABwAAAJS5RQAHAAAAAAAAAAAAAACUuUUAqLhFAOLqtXQAAAAAAAIAAAAARQAHAAAAlLlFAAcAAABMErd0AAAAAAAAAACUuUUABwAAAODB4QHUuEUAii61dAAAAAAAAgAAlLlF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GLhFAMwd8jgA8SgAFwAABAEAAAAABAAAlLhFAFEe8jgoPEAForlFAAAEAAABAgAAAAAAAOy3RQAox0UAKMdFAEi4RQCAAad0DlyidOBbonRIuEUAZAEAAAAAAAAAAAAAgWK2dIFitnRYOSgAAAgAAAACAAAAAAAAcLhFABZqtnQAAAAAAAAAAKK5RQAHAAAAlLlFAAcAAAAAAAAAAAAAAJS5RQCouEUA4uq1dAAAAAAAAgAAAABFAAcAAACUuUUABwAAAEwSt3QAAAAAAAAAAJS5RQAHAAAA4MHhAdS4RQCKLrV0AAAAAAACAACUuUUABwAAAGR2AAgAAAAAJQAAAAwAAAABAAAAGAAAAAwAAAD/AAACEgAAAAwAAAABAAAAHgAAABgAAAAiAAAABAAAAGwAAAARAAAAJQAAAAwAAAABAAAAVAAAAKgAAAAjAAAABAAAAGoAAAAQAAAAAQAAAKsKDUIAAA1CIwAAAAQAAAAPAAAATAAAAAAAAAAAAAAAAAAAAP//////////bAAAAEYAaQByAG0AYQAgAG4AbwAgAHYA4QBsAGkAZABhAEUABgAAAAIAAAAEAAAACAAAAAYAAAADAAAABgAAAAYAAAADAAAABgAAAAYAAAACAAAAAgAAAAYAAAAGAAAASwAAAEAAAAAwAAAABQAAACAAAAABAAAAAQAAABAAAAAAAAAAAAAAAAABAACAAAAAAAAAAAAAAAAAAQAAgAAAAFIAAABwAQAAAgAAABAAAAAHAAAAAAAAAAAAAAC8AgAAAAAAAAECAiJTAHkAcwB0AGUAbQAAABwDoPj///IBAAAAAAAA/EsKBID4//8IAFh++/b//wAAAAAAAAAA4EsKBID4/////wAAAAAAAQAAAACIAQAA4CYBASy6RQDMu0UAZLtFAPVx93bCo3wA/v///6o483aiNPN2AAAAAIjmhgCwxoYAUACGAAAAAACA5oYAdLtFAH1TtHQAAIAAAAAAAJRUtHQApUQFUACGALDGhgAAAAAAgWK2dIFitnRwu0UAAAgAAAACAAAAAAAAlLtFABZqtnQAAAAAAAAAAMa8RQAHAAAAuLxFAAcAAAAAAAAAAAAAALi8RQDMu0UA4uq1dAAAAAAAAgAAAABFAAcAAAC4vEUABwAAAEwSt3QAAAAAAAAAALi8RQAHAAAA4MHhAfi7RQCKLrV0AAAAAAACAAC4vEU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PQ43FJFAF018DgIwtg4AQAAALQjxTjAvOY4wLi6CAjC2DgBAAAAtCPFOOQjxTiAt7oIgLe6CCRTRQDtVPA4dEbYOAEAAAC0I8U4MFNFAIABp3QOXKJ04FuidDBTRQBkAQAAAAAAAAAAAACBYrZ0gWK2dLg6KAAACAAAAAIAAAAAAABYU0UAFmq2dAAAAAAAAAAAiFRFAAYAAAB8VEUABgAAAAAAAAAAAAAAfFRFAJBTRQDi6rV0AAAAAAACAAAAAEUABgAAAHxURQAGAAAATBK3dAAAAAAAAAAAfFRFAAYAAADgweEBvFNFAIoutXQAAAAAAAIAAHxURQAGAAAAZHYACAAAAAAlAAAADAAAAAMAAAAYAAAADAAAAAAAAAISAAAADAAAAAEAAAAWAAAADAAAAAgAAABUAAAAVAAAAAoAAAAnAAAAHgAAAEoAAAABAAAAqwoNQgAADUI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AcA6D4///yAQAAAAAAAPxLCgSA+P//CABYfvv2//8AAAAAAAAAAOBLCgSA+P////8AAAAAAAAAAAAAAAAAAAAAAAAAAAAAAAAAAGgOkQljZnp1JBAhAiIAigHsR80CTKNFAFhpenUAAAAAAAAAAACkRQDWhnl1BgAAAAAAAABQEwEmAAAAACDyXQkBAAAAIPJdCQAAAAAGAAAAgAGndCDyXQlgeI0AgAGndI8QEwD9EgqHAABFADaBonRgeI0AIPJdCYABp3S0o0UAVYGidIABp3RQEwEmUBMBJtyjRQCTgKJ0AQAAAMSjRQD+naJ0MTkFOQAAASYAAAAAAAAAANylRQAAAAAA/KNFAIs4BTl4pEUAAAAAAIDDJwPcpUUAAAAAAMCkRQAjOAU5KKRFAC8wo3R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Datos</vt:lpstr>
      <vt:lpstr>Alternativa</vt:lpstr>
      <vt:lpstr>ALT. 10</vt:lpstr>
      <vt:lpstr>'ALT. 10'!Área_de_impresión</vt:lpstr>
      <vt:lpstr>Datos!Área_de_impresión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2016-12-27T14:23:26Z</cp:lastPrinted>
  <dcterms:created xsi:type="dcterms:W3CDTF">2016-11-30T18:58:44Z</dcterms:created>
  <dcterms:modified xsi:type="dcterms:W3CDTF">2017-01-04T18:28:38Z</dcterms:modified>
</cp:coreProperties>
</file>