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855 Santa Maria\"/>
    </mc:Choice>
  </mc:AlternateContent>
  <bookViews>
    <workbookView xWindow="0" yWindow="0" windowWidth="20736" windowHeight="9408" activeTab="3"/>
  </bookViews>
  <sheets>
    <sheet name="Datos" sheetId="8" r:id="rId1"/>
    <sheet name="Anternativa" sheetId="11" r:id="rId2"/>
    <sheet name="ALT. 1" sheetId="12" r:id="rId3"/>
    <sheet name="ALT. 10" sheetId="13" r:id="rId4"/>
  </sheets>
  <externalReferences>
    <externalReference r:id="rId5"/>
    <externalReference r:id="rId6"/>
    <externalReference r:id="rId7"/>
  </externalReferences>
  <definedNames>
    <definedName name="ALTERNATIVA" localSheetId="3">[1]NOMBRES!$D$2:$D$14</definedName>
    <definedName name="ALTERNATIVA">#REF!</definedName>
    <definedName name="ALTERNATIVO">[1]NOMBRES!$M$2:$M$7</definedName>
    <definedName name="_xlnm.Print_Area" localSheetId="3">'ALT. 10'!$B$1:$H$26</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26" i="13" l="1"/>
  <c r="G26" i="13"/>
  <c r="F26" i="13"/>
  <c r="E26" i="13"/>
  <c r="H25" i="13"/>
  <c r="G25" i="13"/>
  <c r="F25" i="13"/>
  <c r="E25" i="13"/>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<sst xmlns="http://schemas.openxmlformats.org/spreadsheetml/2006/main" count="251" uniqueCount="172">
  <si>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</si>
  <si>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</si>
  <si>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</si>
  <si>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</si>
  <si>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</si>
  <si>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</si>
  <si>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</si>
  <si>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</si>
  <si>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</si>
  <si>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</si>
  <si>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</si>
  <si>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</si>
  <si>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</si>
  <si>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</si>
  <si>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</si>
  <si>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</si>
  <si>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</si>
  <si>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</si>
  <si>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</si>
  <si>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</si>
  <si>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</si>
  <si>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</si>
  <si>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</si>
  <si>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</si>
  <si>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</si>
  <si>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</si>
  <si>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</si>
  <si>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</si>
  <si>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</si>
  <si>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</si>
  <si>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</si>
  <si>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</si>
  <si>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</si>
  <si>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</si>
  <si>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</si>
  <si>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</si>
  <si>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</si>
  <si>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</si>
  <si>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</si>
  <si>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</si>
  <si>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</si>
  <si>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</si>
  <si>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</si>
  <si>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</si>
  <si>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</si>
  <si>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</si>
  <si>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</si>
  <si>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</si>
  <si>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N° X</t>
  </si>
  <si>
    <t>ALTERNATIVA DE CUANTIFICACIÓN A UTILIZAR</t>
  </si>
  <si>
    <t>NOx</t>
  </si>
  <si>
    <t>Flujo de Gases</t>
  </si>
  <si>
    <t>Aprobado</t>
  </si>
  <si>
    <t>Revisado</t>
  </si>
  <si>
    <t>Elaborado</t>
  </si>
  <si>
    <t>Instrumento</t>
  </si>
  <si>
    <t>N°</t>
  </si>
  <si>
    <t>Año</t>
  </si>
  <si>
    <t>Región (RCA)</t>
  </si>
  <si>
    <t>96505760-9</t>
  </si>
  <si>
    <t>Colbun S.A.</t>
  </si>
  <si>
    <t>Av. Apoquindo 4775, piso 11, Las condes</t>
  </si>
  <si>
    <t>Termoelectrica Santa Maria</t>
  </si>
  <si>
    <t>Coronel</t>
  </si>
  <si>
    <t>RCA</t>
  </si>
  <si>
    <t>UGE</t>
  </si>
  <si>
    <t>Unidad 1</t>
  </si>
  <si>
    <t>Carbon Bituminoso</t>
  </si>
  <si>
    <t>no utiliza</t>
  </si>
  <si>
    <t>no aplica</t>
  </si>
  <si>
    <t>Caldera</t>
  </si>
  <si>
    <t>Caldera Auxiliar</t>
  </si>
  <si>
    <t>SSCON-178</t>
  </si>
  <si>
    <t>Petroleo Diesel</t>
  </si>
  <si>
    <t>no</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</si>
  <si>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</si>
  <si>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</si>
  <si>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</si>
  <si>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</si>
  <si>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</si>
  <si>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</si>
  <si>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</si>
  <si>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</si>
  <si>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</si>
  <si>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validado</t>
  </si>
  <si>
    <t>OBSERVACIONES</t>
  </si>
  <si>
    <t>DESCRIPCIÓN DE LOS EQUIPOS</t>
  </si>
  <si>
    <t>MARCA</t>
  </si>
  <si>
    <t>N° DE SERIE</t>
  </si>
  <si>
    <t>PRINCIPIO FUNCIONAMIENTO</t>
  </si>
  <si>
    <t>RANGO DE MEDICIÓN</t>
  </si>
  <si>
    <t>SONDA</t>
  </si>
  <si>
    <t>ABB</t>
  </si>
  <si>
    <t>PFE2</t>
  </si>
  <si>
    <t>ACONDICIONADOR DE LA MUESTRA</t>
  </si>
  <si>
    <t>SCC-C</t>
  </si>
  <si>
    <t>ANALIZADOR</t>
  </si>
  <si>
    <t>FUJI</t>
  </si>
  <si>
    <t>ZRE Gas Analyzer</t>
  </si>
  <si>
    <t>A2K6720T</t>
  </si>
  <si>
    <t>Sensor Infrarrojo No Dispersivo</t>
  </si>
  <si>
    <t>0-500 ppm</t>
  </si>
  <si>
    <t>NOX</t>
  </si>
  <si>
    <t>0-300 ppm</t>
  </si>
  <si>
    <t>Durang</t>
  </si>
  <si>
    <t>DLF-200</t>
  </si>
  <si>
    <t>Ultrasonido</t>
  </si>
  <si>
    <t>0-2000000 m3/h</t>
  </si>
  <si>
    <t>CONVERTIDOR NO2/NO</t>
  </si>
  <si>
    <t>SCC-K</t>
  </si>
  <si>
    <t>23093-4-0801974</t>
  </si>
  <si>
    <t>SISTEMA DAHS</t>
  </si>
  <si>
    <t>Siemens</t>
  </si>
  <si>
    <t>Simatic S7-300</t>
  </si>
  <si>
    <t>ANEXO N° 3: ALTERNATIVA N° 10</t>
  </si>
  <si>
    <t>TIPO DE CUANTIFICACIÓN DEL NIVEL DE ACTIVIDAD DE LA FUENTE (EJ CONSUMO DE COMB, PRODUCCIÓN, ETC.)</t>
  </si>
  <si>
    <t>Registro de aforos para la variacion del nivel de combustible</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</si>
  <si>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</si>
  <si>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</si>
  <si>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</si>
  <si>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</si>
  <si>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</si>
  <si>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</si>
  <si>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</si>
  <si>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</si>
  <si>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</si>
  <si>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Bitacora de operación para registrar horas de funcionamiento</t>
  </si>
  <si>
    <t>SISTEMA DE REGISTRO, ALMACENAMIENTO Y MANEJO DE DATOS</t>
  </si>
  <si>
    <t>CLASIFICACIÓN CCF DE LA FUENTE</t>
  </si>
  <si>
    <t>EQUIPO DE ABATIMIENTO</t>
  </si>
  <si>
    <t>FILTRO DE MANGAS</t>
  </si>
  <si>
    <t>n/a</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</si>
  <si>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</si>
  <si>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</si>
  <si>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</si>
  <si>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</si>
  <si>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</si>
  <si>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</si>
  <si>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</si>
  <si>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</si>
  <si>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</si>
  <si>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</si>
  <si>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</si>
  <si>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</si>
  <si>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</si>
  <si>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</si>
  <si>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</si>
  <si>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</si>
  <si>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</si>
  <si>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</si>
  <si>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</si>
  <si>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</si>
  <si>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</si>
  <si>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</si>
  <si>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</si>
  <si>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</si>
  <si>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Thomas Christoph Keller</t>
  </si>
  <si>
    <t>Fundo El Manco 4775</t>
  </si>
  <si>
    <t>Expediente: DFZ-2016-4855-VIII-LEY-EI</t>
  </si>
  <si>
    <t>Thomas Christoph Keller L.</t>
  </si>
  <si>
    <t>E 666219  N 5898839</t>
  </si>
  <si>
    <t>ACUOT ULAR ALT A PRESION</t>
  </si>
  <si>
    <t>SSCONC180</t>
  </si>
  <si>
    <t>-</t>
  </si>
  <si>
    <t>SES T IMACE ESLOVAQUIA</t>
  </si>
  <si>
    <t>Precipitadores Electrostaticos</t>
  </si>
  <si>
    <t>Low Nox</t>
  </si>
  <si>
    <t>ZHEJIANG FEIDA ENVIRONMENT AL</t>
  </si>
  <si>
    <t>SES a.s T imace</t>
  </si>
  <si>
    <t>si</t>
  </si>
  <si>
    <t>No informa</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</si>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</sst>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4"/>
      <name val="Calibri"/>
      <family val="2"/>
      <scheme val="minor"/>
    </font>
    <font>
      <i/>
      <sz val="11"/>
      <color theme="1"/>
      <name val="Calibri"/>
      <family val="2"/>
      <scheme val="minor"/>
    </font>
    <font>
      <b/>
      <sz val="9"/>
      <color indexed="81"/>
      <name val="Tahoma"/>
      <family val="2"/>
    </font>
    <font>
      <sz val="9"/>
      <color indexed="81"/>
      <name val="Tahoma"/>
      <family val="2"/>
    </font>
    <font>
      <sz val="11"/>
      <color theme="1"/>
      <name val="Arial"/>
      <family val="2"/>
    </font>
    <font>
      <b/>
      <sz val="10"/>
      <name val="Arial"/>
      <family val="2"/>
    </font>
    <font>
      <b/>
      <sz val="11"/>
      <color theme="1"/>
      <name val="Arial"/>
      <family val="2"/>
    </font>
    <font>
      <sz val="10"/>
      <color theme="1"/>
      <name val="Arial"/>
      <family val="2"/>
    </font>
    <font>
      <sz val="11"/>
      <color rgb="FF222222"/>
      <name val="Times New Roman"/>
      <family val="1"/>
    </font>
    <font>
      <sz val="11"/>
      <color rgb="FF00000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Border="1" applyAlignment="1">
      <alignment vertical="center"/>
    </xf>
    <xf numFmtId="0" fontId="0" fillId="0" borderId="1" xfId="0" applyBorder="1" applyAlignment="1">
      <alignment horizontal="center" vertical="center"/>
    </xf>
    <xf numFmtId="0" fontId="0" fillId="5" borderId="4" xfId="0" applyFill="1" applyBorder="1" applyAlignment="1">
      <alignment horizontal="left" vertical="center"/>
    </xf>
    <xf numFmtId="0" fontId="15" fillId="0" borderId="0" xfId="0" applyFont="1" applyAlignment="1">
      <alignment vertical="center"/>
    </xf>
    <xf numFmtId="0" fontId="15" fillId="0" borderId="0" xfId="0" applyFont="1"/>
    <xf numFmtId="0" fontId="15" fillId="0" borderId="0" xfId="0" applyFont="1" applyFill="1" applyBorder="1" applyAlignment="1">
      <alignment vertical="center"/>
    </xf>
    <xf numFmtId="0" fontId="16"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7"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18" fillId="0" borderId="1" xfId="0" applyFont="1" applyBorder="1"/>
    <xf numFmtId="0" fontId="4" fillId="4" borderId="1" xfId="0" applyFont="1" applyFill="1" applyBorder="1" applyAlignment="1">
      <alignment vertical="center" wrapText="1"/>
    </xf>
    <xf numFmtId="0" fontId="15" fillId="7" borderId="0" xfId="0" applyFont="1" applyFill="1"/>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8" fillId="0" borderId="0" xfId="0" applyFont="1" applyFill="1" applyBorder="1" applyAlignment="1">
      <alignment horizontal="center"/>
    </xf>
    <xf numFmtId="0" fontId="18" fillId="0" borderId="1" xfId="0" applyFont="1" applyFill="1" applyBorder="1" applyAlignment="1">
      <alignment horizontal="right"/>
    </xf>
    <xf numFmtId="0" fontId="2" fillId="0" borderId="1" xfId="0" applyFont="1" applyFill="1" applyBorder="1" applyAlignment="1">
      <alignment horizontal="center" wrapText="1"/>
    </xf>
    <xf numFmtId="0" fontId="0" fillId="0" borderId="12" xfId="0" applyBorder="1" applyAlignment="1">
      <alignment horizontal="center" wrapText="1"/>
    </xf>
    <xf numFmtId="0" fontId="0" fillId="0" borderId="9" xfId="0" applyBorder="1" applyAlignment="1">
      <alignment horizontal="center" wrapText="1"/>
    </xf>
    <xf numFmtId="0" fontId="2" fillId="0" borderId="1" xfId="0" applyFont="1" applyFill="1" applyBorder="1" applyAlignment="1">
      <alignment horizontal="center" vertical="top" wrapText="1"/>
    </xf>
    <xf numFmtId="0" fontId="12" fillId="0" borderId="9" xfId="0" applyFont="1" applyBorder="1" applyAlignment="1">
      <alignment horizontal="center" wrapText="1"/>
    </xf>
    <xf numFmtId="0" fontId="0" fillId="0" borderId="0" xfId="0" applyAlignment="1">
      <alignment horizontal="center" wrapText="1"/>
    </xf>
    <xf numFmtId="0" fontId="9" fillId="2" borderId="1" xfId="0" applyFont="1" applyFill="1" applyBorder="1" applyAlignment="1">
      <alignment horizontal="center" vertical="center" wrapText="1"/>
    </xf>
    <xf numFmtId="0" fontId="0" fillId="0" borderId="19" xfId="0"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0" borderId="0" xfId="0" applyBorder="1" applyAlignment="1">
      <alignment horizontal="center"/>
    </xf>
    <xf numFmtId="0" fontId="0" fillId="0" borderId="1" xfId="0" applyFont="1" applyBorder="1" applyAlignment="1">
      <alignment horizontal="center" wrapText="1"/>
    </xf>
    <xf numFmtId="0" fontId="11" fillId="0" borderId="1" xfId="0" applyFont="1" applyBorder="1" applyAlignment="1">
      <alignment horizontal="center"/>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9" fillId="0" borderId="0" xfId="0" applyFont="1" applyAlignment="1">
      <alignment horizontal="center"/>
    </xf>
    <xf numFmtId="0" fontId="20" fillId="0" borderId="1" xfId="0" applyFont="1" applyBorder="1" applyAlignment="1">
      <alignment horizontal="center"/>
    </xf>
    <xf numFmtId="0" fontId="0" fillId="0" borderId="1" xfId="0" applyFont="1" applyBorder="1" applyAlignment="1">
      <alignment horizontal="center"/>
    </xf>
    <xf numFmtId="0" fontId="20" fillId="0" borderId="0" xfId="0" applyFont="1" applyAlignment="1">
      <alignment vertical="center"/>
    </xf>
    <xf numFmtId="0" fontId="0" fillId="0" borderId="1" xfId="0" applyFont="1" applyFill="1" applyBorder="1" applyAlignment="1">
      <alignment horizontal="center" vertical="center" wrapText="1"/>
    </xf>
    <xf numFmtId="0" fontId="0" fillId="0" borderId="0" xfId="0" applyFont="1" applyFill="1"/>
    <xf numFmtId="0" fontId="2" fillId="0" borderId="1" xfId="0" applyFont="1" applyFill="1" applyBorder="1" applyAlignment="1">
      <alignment horizontal="center"/>
    </xf>
    <xf numFmtId="0" fontId="0" fillId="0" borderId="9" xfId="0" applyNumberFormat="1" applyBorder="1" applyAlignment="1">
      <alignment horizontal="center" wrapText="1"/>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0"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20"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5" borderId="1"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14" fontId="5" fillId="0" borderId="22" xfId="1" applyNumberFormat="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8" fillId="0" borderId="7" xfId="0" applyFont="1" applyFill="1" applyBorder="1" applyAlignment="1">
      <alignment horizontal="center" wrapText="1"/>
    </xf>
    <xf numFmtId="0" fontId="18" fillId="0" borderId="9" xfId="0" applyFont="1" applyFill="1" applyBorder="1" applyAlignment="1">
      <alignment horizontal="center" wrapText="1"/>
    </xf>
    <xf numFmtId="0" fontId="5" fillId="0" borderId="0" xfId="0" applyFont="1" applyAlignment="1">
      <alignment horizontal="center" vertical="center"/>
    </xf>
    <xf numFmtId="14" fontId="5" fillId="0" borderId="22"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8" fillId="0" borderId="7" xfId="0" applyFont="1" applyFill="1" applyBorder="1" applyAlignment="1">
      <alignment horizontal="center"/>
    </xf>
    <xf numFmtId="0" fontId="18" fillId="0" borderId="9" xfId="0" applyFont="1" applyFill="1" applyBorder="1" applyAlignment="1">
      <alignment horizontal="center"/>
    </xf>
    <xf numFmtId="0" fontId="4" fillId="4" borderId="1" xfId="0" applyFont="1" applyFill="1" applyBorder="1" applyAlignment="1">
      <alignment horizontal="left" vertical="center"/>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0" fontId="15" fillId="0" borderId="1" xfId="0" applyFont="1" applyBorder="1" applyAlignment="1">
      <alignment horizontal="center"/>
    </xf>
    <xf numFmtId="0" fontId="4" fillId="0" borderId="1" xfId="0" applyFont="1" applyFill="1" applyBorder="1" applyAlignment="1">
      <alignment horizontal="center" vertical="center" wrapText="1"/>
    </xf>
    <xf numFmtId="0" fontId="15" fillId="0" borderId="0" xfId="0" applyFont="1" applyFill="1"/>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4"/>
  <sheetViews>
    <sheetView view="pageLayout" topLeftCell="A19" zoomScale="80" zoomScaleNormal="100" zoomScalePageLayoutView="80" workbookViewId="0">
      <selection activeCell="D139" sqref="D139"/>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91" t="s">
        <v>4</v>
      </c>
      <c r="C20" s="91"/>
      <c r="D20" s="91"/>
      <c r="E20" s="91"/>
    </row>
    <row r="21" spans="2:5" ht="15.6" customHeight="1" x14ac:dyDescent="0.3">
      <c r="B21" s="91"/>
      <c r="C21" s="91"/>
      <c r="D21" s="91"/>
      <c r="E21" s="91"/>
    </row>
    <row r="22" spans="2:5" ht="15.6" customHeight="1" x14ac:dyDescent="0.3">
      <c r="B22" s="98" t="s">
        <v>6</v>
      </c>
      <c r="C22" s="98"/>
      <c r="D22" s="98"/>
      <c r="E22" s="98"/>
    </row>
    <row r="23" spans="2:5" x14ac:dyDescent="0.3">
      <c r="B23" s="98" t="s">
        <v>7</v>
      </c>
      <c r="C23" s="98"/>
      <c r="D23" s="98"/>
      <c r="E23" s="98"/>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98" t="s">
        <v>158</v>
      </c>
      <c r="D27" s="98"/>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52</v>
      </c>
      <c r="D32" s="20"/>
      <c r="E32" s="10"/>
    </row>
    <row r="33" spans="2:7" ht="70.2" customHeight="1" x14ac:dyDescent="0.3">
      <c r="B33" s="10"/>
      <c r="C33" s="17" t="s">
        <v>53</v>
      </c>
      <c r="D33" s="21"/>
      <c r="E33" s="10"/>
      <c r="G33" s="16"/>
    </row>
    <row r="34" spans="2:7" ht="70.2" customHeight="1" x14ac:dyDescent="0.3">
      <c r="B34" s="10"/>
      <c r="C34" s="18" t="s">
        <v>54</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99" t="s">
        <v>5</v>
      </c>
      <c r="C39" s="100"/>
      <c r="D39" s="100"/>
      <c r="E39" s="101"/>
    </row>
    <row r="40" spans="2:7" ht="60" customHeight="1" x14ac:dyDescent="0.3">
      <c r="B40" s="92" t="s">
        <v>9</v>
      </c>
      <c r="C40" s="93"/>
      <c r="D40" s="93"/>
      <c r="E40" s="94"/>
    </row>
    <row r="41" spans="2:7" x14ac:dyDescent="0.3">
      <c r="B41" s="95"/>
      <c r="C41" s="96"/>
      <c r="D41" s="96"/>
      <c r="E41" s="97"/>
    </row>
    <row r="42" spans="2:7" x14ac:dyDescent="0.3">
      <c r="B42" s="102"/>
      <c r="C42" s="103"/>
      <c r="D42" s="103"/>
      <c r="E42" s="104"/>
    </row>
    <row r="43" spans="2:7" ht="14.4" customHeight="1" x14ac:dyDescent="0.3">
      <c r="B43" s="79" t="s">
        <v>8</v>
      </c>
      <c r="C43" s="80"/>
      <c r="D43" s="80"/>
      <c r="E43" s="81"/>
    </row>
    <row r="44" spans="2:7" x14ac:dyDescent="0.3">
      <c r="B44" s="79"/>
      <c r="C44" s="80"/>
      <c r="D44" s="80"/>
      <c r="E44" s="81"/>
    </row>
    <row r="45" spans="2:7" x14ac:dyDescent="0.3">
      <c r="B45" s="79"/>
      <c r="C45" s="80"/>
      <c r="D45" s="80"/>
      <c r="E45" s="81"/>
    </row>
    <row r="46" spans="2:7" x14ac:dyDescent="0.3">
      <c r="B46" s="79"/>
      <c r="C46" s="80"/>
      <c r="D46" s="80"/>
      <c r="E46" s="81"/>
    </row>
    <row r="47" spans="2:7" x14ac:dyDescent="0.3">
      <c r="B47" s="79"/>
      <c r="C47" s="80"/>
      <c r="D47" s="80"/>
      <c r="E47" s="81"/>
    </row>
    <row r="48" spans="2:7" x14ac:dyDescent="0.3">
      <c r="B48" s="79"/>
      <c r="C48" s="80"/>
      <c r="D48" s="80"/>
      <c r="E48" s="81"/>
    </row>
    <row r="49" spans="2:5" x14ac:dyDescent="0.3">
      <c r="B49" s="79"/>
      <c r="C49" s="80"/>
      <c r="D49" s="80"/>
      <c r="E49" s="81"/>
    </row>
    <row r="50" spans="2:5" x14ac:dyDescent="0.3">
      <c r="B50" s="82"/>
      <c r="C50" s="83"/>
      <c r="D50" s="83"/>
      <c r="E50" s="84"/>
    </row>
    <row r="51" spans="2:5" x14ac:dyDescent="0.3">
      <c r="B51" s="75"/>
      <c r="C51" s="75"/>
      <c r="D51" s="75"/>
      <c r="E51" s="75"/>
    </row>
    <row r="52" spans="2:5" x14ac:dyDescent="0.3">
      <c r="B52" s="76" t="s">
        <v>10</v>
      </c>
      <c r="C52" s="77"/>
      <c r="D52" s="77"/>
      <c r="E52" s="78"/>
    </row>
    <row r="53" spans="2:5" x14ac:dyDescent="0.3">
      <c r="B53" s="5" t="s">
        <v>11</v>
      </c>
      <c r="C53" s="5"/>
      <c r="D53" s="3"/>
      <c r="E53" s="65">
        <v>42716</v>
      </c>
    </row>
    <row r="54" spans="2:5" x14ac:dyDescent="0.3">
      <c r="B54" s="85" t="s">
        <v>12</v>
      </c>
      <c r="C54" s="85"/>
      <c r="D54" s="85"/>
      <c r="E54" s="66" t="s">
        <v>59</v>
      </c>
    </row>
    <row r="55" spans="2:5" x14ac:dyDescent="0.3">
      <c r="B55" s="85" t="s">
        <v>13</v>
      </c>
      <c r="C55" s="85"/>
      <c r="D55" s="85"/>
      <c r="E55" s="66" t="s">
        <v>60</v>
      </c>
    </row>
    <row r="56" spans="2:5" ht="28.8" x14ac:dyDescent="0.3">
      <c r="B56" s="85" t="s">
        <v>14</v>
      </c>
      <c r="C56" s="85"/>
      <c r="D56" s="85"/>
      <c r="E56" s="66" t="s">
        <v>61</v>
      </c>
    </row>
    <row r="57" spans="2:5" x14ac:dyDescent="0.3">
      <c r="B57" s="85" t="s">
        <v>15</v>
      </c>
      <c r="C57" s="85"/>
      <c r="D57" s="85"/>
      <c r="E57" s="70" t="s">
        <v>159</v>
      </c>
    </row>
    <row r="58" spans="2:5" x14ac:dyDescent="0.3">
      <c r="B58" s="86" t="s">
        <v>16</v>
      </c>
      <c r="C58" s="86"/>
      <c r="D58" s="86"/>
      <c r="E58" s="71">
        <v>4</v>
      </c>
    </row>
    <row r="59" spans="2:5" x14ac:dyDescent="0.3">
      <c r="B59" s="2"/>
      <c r="C59" s="2"/>
      <c r="D59" s="2"/>
      <c r="E59" s="72"/>
    </row>
    <row r="60" spans="2:5" x14ac:dyDescent="0.3">
      <c r="B60" s="105" t="s">
        <v>17</v>
      </c>
      <c r="C60" s="105"/>
      <c r="D60" s="105"/>
      <c r="E60" s="106"/>
    </row>
    <row r="61" spans="2:5" ht="28.8" x14ac:dyDescent="0.3">
      <c r="B61" s="85" t="s">
        <v>18</v>
      </c>
      <c r="C61" s="85"/>
      <c r="D61" s="85"/>
      <c r="E61" s="63" t="s">
        <v>62</v>
      </c>
    </row>
    <row r="62" spans="2:5" x14ac:dyDescent="0.3">
      <c r="B62" s="85" t="s">
        <v>14</v>
      </c>
      <c r="C62" s="85"/>
      <c r="D62" s="85"/>
      <c r="E62" s="63" t="s">
        <v>157</v>
      </c>
    </row>
    <row r="63" spans="2:5" x14ac:dyDescent="0.3">
      <c r="B63" s="85" t="s">
        <v>19</v>
      </c>
      <c r="C63" s="85"/>
      <c r="D63" s="85"/>
      <c r="E63" s="63">
        <v>5452085</v>
      </c>
    </row>
    <row r="64" spans="2:5" x14ac:dyDescent="0.3">
      <c r="B64" s="85" t="s">
        <v>20</v>
      </c>
      <c r="C64" s="85"/>
      <c r="D64" s="85"/>
      <c r="E64" s="63" t="s">
        <v>63</v>
      </c>
    </row>
    <row r="65" spans="2:5" x14ac:dyDescent="0.3">
      <c r="B65" s="87" t="s">
        <v>21</v>
      </c>
      <c r="C65" s="87"/>
      <c r="D65" s="87"/>
      <c r="E65" s="63">
        <v>8</v>
      </c>
    </row>
    <row r="66" spans="2:5" x14ac:dyDescent="0.3">
      <c r="B66" s="85" t="s">
        <v>22</v>
      </c>
      <c r="C66" s="85"/>
      <c r="D66" s="85"/>
      <c r="E66" s="67" t="s">
        <v>160</v>
      </c>
    </row>
    <row r="67" spans="2:5" x14ac:dyDescent="0.3">
      <c r="B67" s="85" t="s">
        <v>15</v>
      </c>
      <c r="C67" s="85"/>
      <c r="D67" s="85"/>
      <c r="E67" s="68" t="s">
        <v>156</v>
      </c>
    </row>
    <row r="68" spans="2:5" x14ac:dyDescent="0.3">
      <c r="B68" s="85" t="s">
        <v>23</v>
      </c>
      <c r="C68" s="85"/>
      <c r="D68" s="85"/>
      <c r="E68" s="64">
        <v>950.5</v>
      </c>
    </row>
    <row r="69" spans="2:5" x14ac:dyDescent="0.3">
      <c r="B69" s="86" t="s">
        <v>24</v>
      </c>
      <c r="C69" s="86"/>
      <c r="D69" s="86"/>
      <c r="E69" s="69">
        <v>1</v>
      </c>
    </row>
    <row r="70" spans="2:5" x14ac:dyDescent="0.3">
      <c r="B70" s="86" t="s">
        <v>25</v>
      </c>
      <c r="C70" s="86"/>
      <c r="D70" s="86"/>
      <c r="E70" s="69">
        <v>0</v>
      </c>
    </row>
    <row r="71" spans="2:5" x14ac:dyDescent="0.3">
      <c r="B71" s="86" t="s">
        <v>26</v>
      </c>
      <c r="C71" s="86"/>
      <c r="D71" s="86"/>
      <c r="E71" s="69">
        <v>1</v>
      </c>
    </row>
    <row r="72" spans="2:5" x14ac:dyDescent="0.3">
      <c r="B72" s="86" t="s">
        <v>27</v>
      </c>
      <c r="C72" s="86"/>
      <c r="D72" s="86"/>
      <c r="E72" s="69">
        <v>2</v>
      </c>
    </row>
    <row r="74" spans="2:5" x14ac:dyDescent="0.3">
      <c r="B74" s="116" t="s">
        <v>40</v>
      </c>
      <c r="C74" s="117"/>
      <c r="D74" s="117"/>
      <c r="E74" s="118"/>
    </row>
    <row r="75" spans="2:5" x14ac:dyDescent="0.3">
      <c r="B75" s="24" t="s">
        <v>55</v>
      </c>
      <c r="C75" s="24" t="s">
        <v>56</v>
      </c>
      <c r="D75" s="24" t="s">
        <v>57</v>
      </c>
      <c r="E75" s="24" t="s">
        <v>58</v>
      </c>
    </row>
    <row r="76" spans="2:5" x14ac:dyDescent="0.3">
      <c r="B76" s="25" t="s">
        <v>64</v>
      </c>
      <c r="C76" s="25">
        <v>176</v>
      </c>
      <c r="D76" s="25">
        <v>2007</v>
      </c>
      <c r="E76" s="25">
        <v>8</v>
      </c>
    </row>
    <row r="77" spans="2:5" x14ac:dyDescent="0.3">
      <c r="B77" s="22"/>
      <c r="C77" s="22"/>
      <c r="D77" s="22"/>
      <c r="E77" s="22"/>
    </row>
    <row r="78" spans="2:5" x14ac:dyDescent="0.3">
      <c r="B78" s="62"/>
      <c r="C78" s="62"/>
      <c r="D78" s="62"/>
      <c r="E78" s="62"/>
    </row>
    <row r="79" spans="2:5" x14ac:dyDescent="0.3">
      <c r="B79" s="62"/>
      <c r="C79" s="62"/>
      <c r="D79" s="62"/>
      <c r="E79" s="62"/>
    </row>
    <row r="80" spans="2:5" x14ac:dyDescent="0.3">
      <c r="B80" s="62"/>
      <c r="C80" s="62"/>
      <c r="D80" s="62"/>
      <c r="E80" s="62"/>
    </row>
    <row r="81" spans="2:5" x14ac:dyDescent="0.3">
      <c r="B81" s="62"/>
      <c r="C81" s="62"/>
      <c r="D81" s="62"/>
      <c r="E81" s="62"/>
    </row>
    <row r="83" spans="2:5" ht="15.6" x14ac:dyDescent="0.3">
      <c r="B83" s="91" t="s">
        <v>4</v>
      </c>
      <c r="C83" s="91"/>
      <c r="D83" s="91"/>
      <c r="E83" s="91"/>
    </row>
    <row r="84" spans="2:5" x14ac:dyDescent="0.3">
      <c r="B84" s="7" t="s">
        <v>47</v>
      </c>
      <c r="C84" s="8"/>
      <c r="D84" s="9"/>
      <c r="E84" s="6" t="s">
        <v>66</v>
      </c>
    </row>
    <row r="85" spans="2:5" x14ac:dyDescent="0.3">
      <c r="B85" s="88" t="s">
        <v>45</v>
      </c>
      <c r="C85" s="89"/>
      <c r="D85" s="90"/>
      <c r="E85" s="51" t="s">
        <v>65</v>
      </c>
    </row>
    <row r="86" spans="2:5" x14ac:dyDescent="0.3">
      <c r="B86" s="88" t="s">
        <v>28</v>
      </c>
      <c r="C86" s="89"/>
      <c r="D86" s="90"/>
      <c r="E86" s="51" t="s">
        <v>66</v>
      </c>
    </row>
    <row r="87" spans="2:5" x14ac:dyDescent="0.3">
      <c r="B87" s="107" t="s">
        <v>46</v>
      </c>
      <c r="C87" s="108"/>
      <c r="D87" s="109"/>
      <c r="E87" s="52" t="s">
        <v>162</v>
      </c>
    </row>
    <row r="88" spans="2:5" x14ac:dyDescent="0.3">
      <c r="B88" s="110" t="s">
        <v>29</v>
      </c>
      <c r="C88" s="111"/>
      <c r="D88" s="112"/>
      <c r="E88" s="53" t="s">
        <v>163</v>
      </c>
    </row>
    <row r="89" spans="2:5" ht="14.4" customHeight="1" x14ac:dyDescent="0.3">
      <c r="B89" s="107" t="s">
        <v>30</v>
      </c>
      <c r="C89" s="108"/>
      <c r="D89" s="109"/>
      <c r="E89" s="50" t="s">
        <v>164</v>
      </c>
    </row>
    <row r="90" spans="2:5" ht="14.4" customHeight="1" x14ac:dyDescent="0.3">
      <c r="B90" s="88" t="s">
        <v>3</v>
      </c>
      <c r="C90" s="89"/>
      <c r="D90" s="90"/>
      <c r="E90" s="73" t="s">
        <v>161</v>
      </c>
    </row>
    <row r="91" spans="2:5" x14ac:dyDescent="0.3">
      <c r="B91" s="88" t="s">
        <v>31</v>
      </c>
      <c r="C91" s="89"/>
      <c r="D91" s="90"/>
      <c r="E91" s="50">
        <v>2008</v>
      </c>
    </row>
    <row r="92" spans="2:5" x14ac:dyDescent="0.3">
      <c r="B92" s="88" t="s">
        <v>32</v>
      </c>
      <c r="C92" s="89"/>
      <c r="D92" s="90"/>
      <c r="E92" s="50"/>
    </row>
    <row r="93" spans="2:5" x14ac:dyDescent="0.3">
      <c r="B93" s="88" t="s">
        <v>33</v>
      </c>
      <c r="C93" s="89"/>
      <c r="D93" s="90"/>
      <c r="E93" s="52" t="s">
        <v>67</v>
      </c>
    </row>
    <row r="94" spans="2:5" x14ac:dyDescent="0.3">
      <c r="B94" s="88" t="s">
        <v>34</v>
      </c>
      <c r="C94" s="89"/>
      <c r="D94" s="90"/>
      <c r="E94" s="52" t="s">
        <v>68</v>
      </c>
    </row>
    <row r="95" spans="2:5" x14ac:dyDescent="0.3">
      <c r="B95" s="113" t="s">
        <v>35</v>
      </c>
      <c r="C95" s="114"/>
      <c r="D95" s="115"/>
      <c r="E95" s="52" t="s">
        <v>68</v>
      </c>
    </row>
    <row r="96" spans="2:5" x14ac:dyDescent="0.3">
      <c r="B96" s="107" t="s">
        <v>36</v>
      </c>
      <c r="C96" s="108"/>
      <c r="D96" s="109"/>
      <c r="E96" s="52" t="s">
        <v>68</v>
      </c>
    </row>
    <row r="97" spans="2:5" x14ac:dyDescent="0.3">
      <c r="B97" s="107" t="s">
        <v>37</v>
      </c>
      <c r="C97" s="108"/>
      <c r="D97" s="109"/>
      <c r="E97" s="52">
        <v>927</v>
      </c>
    </row>
    <row r="98" spans="2:5" x14ac:dyDescent="0.3">
      <c r="B98" s="107" t="s">
        <v>38</v>
      </c>
      <c r="C98" s="108"/>
      <c r="D98" s="109"/>
      <c r="E98" s="74"/>
    </row>
    <row r="99" spans="2:5" x14ac:dyDescent="0.3">
      <c r="B99" s="107" t="s">
        <v>39</v>
      </c>
      <c r="C99" s="108"/>
      <c r="D99" s="109"/>
      <c r="E99" s="54" t="s">
        <v>169</v>
      </c>
    </row>
    <row r="100" spans="2:5" x14ac:dyDescent="0.3">
      <c r="B100" s="88" t="s">
        <v>41</v>
      </c>
      <c r="C100" s="89"/>
      <c r="D100" s="90"/>
      <c r="E100" s="73" t="s">
        <v>165</v>
      </c>
    </row>
    <row r="101" spans="2:5" x14ac:dyDescent="0.3">
      <c r="B101" s="88" t="s">
        <v>42</v>
      </c>
      <c r="C101" s="89"/>
      <c r="D101" s="90"/>
      <c r="E101" s="73" t="s">
        <v>167</v>
      </c>
    </row>
    <row r="102" spans="2:5" x14ac:dyDescent="0.3">
      <c r="B102" s="88" t="s">
        <v>43</v>
      </c>
      <c r="C102" s="89"/>
      <c r="D102" s="90"/>
      <c r="E102" s="50" t="s">
        <v>166</v>
      </c>
    </row>
    <row r="103" spans="2:5" x14ac:dyDescent="0.3">
      <c r="B103" s="88" t="s">
        <v>44</v>
      </c>
      <c r="C103" s="89"/>
      <c r="D103" s="90"/>
      <c r="E103" s="50" t="s">
        <v>168</v>
      </c>
    </row>
    <row r="104" spans="2:5" x14ac:dyDescent="0.3">
      <c r="E104" s="55"/>
    </row>
    <row r="105" spans="2:5" x14ac:dyDescent="0.3">
      <c r="B105" s="7" t="s">
        <v>47</v>
      </c>
      <c r="C105" s="8"/>
      <c r="D105" s="9"/>
      <c r="E105" s="56" t="s">
        <v>48</v>
      </c>
    </row>
    <row r="106" spans="2:5" x14ac:dyDescent="0.3">
      <c r="B106" s="88" t="s">
        <v>45</v>
      </c>
      <c r="C106" s="89"/>
      <c r="D106" s="90"/>
      <c r="E106" s="57" t="s">
        <v>70</v>
      </c>
    </row>
    <row r="107" spans="2:5" x14ac:dyDescent="0.3">
      <c r="B107" s="88" t="s">
        <v>28</v>
      </c>
      <c r="C107" s="89"/>
      <c r="D107" s="90"/>
      <c r="E107" s="57" t="s">
        <v>71</v>
      </c>
    </row>
    <row r="108" spans="2:5" x14ac:dyDescent="0.3">
      <c r="B108" s="107" t="s">
        <v>46</v>
      </c>
      <c r="C108" s="108"/>
      <c r="D108" s="109"/>
      <c r="E108" s="58" t="s">
        <v>72</v>
      </c>
    </row>
    <row r="109" spans="2:5" x14ac:dyDescent="0.3">
      <c r="B109" s="110" t="s">
        <v>29</v>
      </c>
      <c r="C109" s="111"/>
      <c r="D109" s="112"/>
      <c r="E109" s="53" t="s">
        <v>170</v>
      </c>
    </row>
    <row r="110" spans="2:5" x14ac:dyDescent="0.3">
      <c r="B110" s="107" t="s">
        <v>30</v>
      </c>
      <c r="C110" s="108"/>
      <c r="D110" s="109"/>
      <c r="E110" s="53" t="s">
        <v>170</v>
      </c>
    </row>
    <row r="111" spans="2:5" x14ac:dyDescent="0.3">
      <c r="B111" s="88" t="s">
        <v>3</v>
      </c>
      <c r="C111" s="89"/>
      <c r="D111" s="90"/>
      <c r="E111" s="53" t="s">
        <v>170</v>
      </c>
    </row>
    <row r="112" spans="2:5" x14ac:dyDescent="0.3">
      <c r="B112" s="88" t="s">
        <v>31</v>
      </c>
      <c r="C112" s="89"/>
      <c r="D112" s="90"/>
      <c r="E112" s="53" t="s">
        <v>170</v>
      </c>
    </row>
    <row r="113" spans="2:5" x14ac:dyDescent="0.3">
      <c r="B113" s="88" t="s">
        <v>32</v>
      </c>
      <c r="C113" s="89"/>
      <c r="D113" s="90"/>
      <c r="E113" s="53" t="s">
        <v>170</v>
      </c>
    </row>
    <row r="114" spans="2:5" x14ac:dyDescent="0.3">
      <c r="B114" s="88" t="s">
        <v>33</v>
      </c>
      <c r="C114" s="89"/>
      <c r="D114" s="90"/>
      <c r="E114" s="58" t="s">
        <v>73</v>
      </c>
    </row>
    <row r="115" spans="2:5" x14ac:dyDescent="0.3">
      <c r="B115" s="88" t="s">
        <v>34</v>
      </c>
      <c r="C115" s="89"/>
      <c r="D115" s="90"/>
      <c r="E115" s="52" t="s">
        <v>68</v>
      </c>
    </row>
    <row r="116" spans="2:5" x14ac:dyDescent="0.3">
      <c r="B116" s="113" t="s">
        <v>35</v>
      </c>
      <c r="C116" s="114"/>
      <c r="D116" s="115"/>
      <c r="E116" s="53" t="s">
        <v>171</v>
      </c>
    </row>
    <row r="117" spans="2:5" x14ac:dyDescent="0.3">
      <c r="B117" s="107" t="s">
        <v>36</v>
      </c>
      <c r="C117" s="108"/>
      <c r="D117" s="109"/>
      <c r="E117" s="53" t="s">
        <v>171</v>
      </c>
    </row>
    <row r="118" spans="2:5" x14ac:dyDescent="0.3">
      <c r="B118" s="107" t="s">
        <v>37</v>
      </c>
      <c r="C118" s="108"/>
      <c r="D118" s="109"/>
      <c r="E118" s="58">
        <v>23.5</v>
      </c>
    </row>
    <row r="119" spans="2:5" x14ac:dyDescent="0.3">
      <c r="B119" s="107" t="s">
        <v>38</v>
      </c>
      <c r="C119" s="108"/>
      <c r="D119" s="109"/>
      <c r="E119" s="58"/>
    </row>
    <row r="120" spans="2:5" x14ac:dyDescent="0.3">
      <c r="B120" s="107" t="s">
        <v>39</v>
      </c>
      <c r="C120" s="108"/>
      <c r="D120" s="109"/>
      <c r="E120" s="58" t="s">
        <v>74</v>
      </c>
    </row>
    <row r="121" spans="2:5" x14ac:dyDescent="0.3">
      <c r="B121" s="88" t="s">
        <v>41</v>
      </c>
      <c r="C121" s="89"/>
      <c r="D121" s="90"/>
      <c r="E121" s="50" t="s">
        <v>171</v>
      </c>
    </row>
    <row r="122" spans="2:5" x14ac:dyDescent="0.3">
      <c r="B122" s="88" t="s">
        <v>42</v>
      </c>
      <c r="C122" s="89"/>
      <c r="D122" s="90"/>
      <c r="E122" s="50" t="s">
        <v>171</v>
      </c>
    </row>
    <row r="123" spans="2:5" x14ac:dyDescent="0.3">
      <c r="B123" s="88" t="s">
        <v>43</v>
      </c>
      <c r="C123" s="89"/>
      <c r="D123" s="90"/>
      <c r="E123" s="50" t="s">
        <v>171</v>
      </c>
    </row>
    <row r="124" spans="2:5" x14ac:dyDescent="0.3">
      <c r="B124" s="88" t="s">
        <v>44</v>
      </c>
      <c r="C124" s="89"/>
      <c r="D124" s="90"/>
      <c r="E124" s="50" t="s">
        <v>171</v>
      </c>
    </row>
  </sheetData>
  <mergeCells count="69">
    <mergeCell ref="B74:E74"/>
    <mergeCell ref="B115:D115"/>
    <mergeCell ref="B121:D121"/>
    <mergeCell ref="B122:D122"/>
    <mergeCell ref="B123:D123"/>
    <mergeCell ref="B100:D100"/>
    <mergeCell ref="B101:D101"/>
    <mergeCell ref="B102:D102"/>
    <mergeCell ref="B86:D86"/>
    <mergeCell ref="B87:D87"/>
    <mergeCell ref="B90:D90"/>
    <mergeCell ref="B89:D89"/>
    <mergeCell ref="B88:D88"/>
    <mergeCell ref="B83:E83"/>
    <mergeCell ref="B106:D106"/>
    <mergeCell ref="B107:D107"/>
    <mergeCell ref="B124:D124"/>
    <mergeCell ref="B110:D110"/>
    <mergeCell ref="B111:D111"/>
    <mergeCell ref="B112:D112"/>
    <mergeCell ref="B113:D113"/>
    <mergeCell ref="B114:D114"/>
    <mergeCell ref="B116:D116"/>
    <mergeCell ref="B117:D117"/>
    <mergeCell ref="B118:D118"/>
    <mergeCell ref="B119:D119"/>
    <mergeCell ref="B120:D120"/>
    <mergeCell ref="B108:D108"/>
    <mergeCell ref="B109:D109"/>
    <mergeCell ref="B103:D103"/>
    <mergeCell ref="B91:D91"/>
    <mergeCell ref="B95:D95"/>
    <mergeCell ref="B94:D94"/>
    <mergeCell ref="B93:D93"/>
    <mergeCell ref="B92:D92"/>
    <mergeCell ref="B97:D97"/>
    <mergeCell ref="B98:D98"/>
    <mergeCell ref="B99:D99"/>
    <mergeCell ref="B96:D96"/>
    <mergeCell ref="B85:D85"/>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51:E51"/>
    <mergeCell ref="B52:E52"/>
    <mergeCell ref="B43:E50"/>
    <mergeCell ref="B56:D56"/>
    <mergeCell ref="B69:D69"/>
    <mergeCell ref="B54:D54"/>
    <mergeCell ref="B55:D55"/>
    <mergeCell ref="B57:D57"/>
    <mergeCell ref="B58:D58"/>
    <mergeCell ref="B63:D63"/>
    <mergeCell ref="B62:D62"/>
    <mergeCell ref="B65:D65"/>
    <mergeCell ref="B67:D67"/>
    <mergeCell ref="B68:D68"/>
  </mergeCells>
  <dataValidations count="5">
    <dataValidation operator="greaterThan" allowBlank="1" showInputMessage="1" showErrorMessage="1" sqref="E53"/>
    <dataValidation type="list" allowBlank="1" showInputMessage="1" showErrorMessage="1" sqref="E69:E71">
      <formula1>N°</formula1>
    </dataValidation>
    <dataValidation type="whole" operator="greaterThanOrEqual" allowBlank="1" showInputMessage="1" showErrorMessage="1" sqref="E72">
      <formula1>0</formula1>
    </dataValidation>
    <dataValidation type="list" allowBlank="1" showInputMessage="1" showErrorMessage="1" sqref="E85 E106">
      <formula1>TIPO_FUENTE</formula1>
    </dataValidation>
    <dataValidation type="decimal" operator="greaterThanOrEqual" allowBlank="1" showInputMessage="1" showErrorMessage="1" sqref="E97:E98 E118:E119">
      <formula1>0</formula1>
    </dataValidation>
  </dataValidations>
  <pageMargins left="0.7" right="0.7" top="0.75" bottom="0.75" header="0.3" footer="0.3"/>
  <pageSetup scale="94" orientation="portrait" verticalDpi="0" r:id="rId1"/>
  <headerFooter differentFirst="1">
    <oddHeader>&amp;L&amp;G&amp;C
Expediente: DFZ-2016-4855-VIII-LEY-EI&amp;R&amp;G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6"/>
  <sheetViews>
    <sheetView view="pageLayout"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23" t="str">
        <f>Datos!C27</f>
        <v>Expediente: DFZ-2016-4855-VIII-LEY-EI</v>
      </c>
      <c r="D3" s="123"/>
      <c r="E3" s="123"/>
      <c r="F3" s="123"/>
      <c r="G3" s="123"/>
      <c r="H3" s="123"/>
      <c r="I3" s="123"/>
    </row>
    <row r="6" spans="2:10" ht="15.6" x14ac:dyDescent="0.3">
      <c r="B6" s="124" t="s">
        <v>4</v>
      </c>
      <c r="C6" s="124"/>
      <c r="D6" s="124"/>
      <c r="E6" s="124"/>
      <c r="F6" s="124"/>
      <c r="G6" s="124"/>
      <c r="H6" s="124"/>
      <c r="I6" s="124"/>
      <c r="J6" s="124"/>
    </row>
    <row r="7" spans="2:10" x14ac:dyDescent="0.3">
      <c r="B7" s="125"/>
      <c r="C7" s="125"/>
      <c r="D7" s="125"/>
      <c r="E7" s="125"/>
    </row>
    <row r="8" spans="2:10" x14ac:dyDescent="0.3">
      <c r="B8" s="126" t="s">
        <v>49</v>
      </c>
      <c r="C8" s="126"/>
      <c r="D8" s="126"/>
      <c r="E8" s="14" t="s">
        <v>50</v>
      </c>
      <c r="F8" s="14" t="s">
        <v>1</v>
      </c>
      <c r="G8" s="14" t="s">
        <v>2</v>
      </c>
      <c r="H8" s="14" t="s">
        <v>0</v>
      </c>
      <c r="I8" s="14" t="s">
        <v>51</v>
      </c>
      <c r="J8" s="12"/>
    </row>
    <row r="9" spans="2:10" x14ac:dyDescent="0.3">
      <c r="B9" s="119" t="s">
        <v>66</v>
      </c>
      <c r="C9" s="122"/>
      <c r="D9" s="3" t="s">
        <v>33</v>
      </c>
      <c r="E9" s="26">
        <v>1</v>
      </c>
      <c r="F9" s="26">
        <v>1</v>
      </c>
      <c r="G9" s="26">
        <v>1</v>
      </c>
      <c r="H9" s="26">
        <v>1</v>
      </c>
      <c r="I9" s="27">
        <v>1</v>
      </c>
      <c r="J9" s="12"/>
    </row>
    <row r="10" spans="2:10" x14ac:dyDescent="0.3">
      <c r="B10" s="120"/>
      <c r="C10" s="122"/>
      <c r="D10" s="5" t="s">
        <v>34</v>
      </c>
      <c r="E10" s="26"/>
      <c r="F10" s="26"/>
      <c r="G10" s="26"/>
      <c r="H10" s="26"/>
      <c r="I10" s="27"/>
      <c r="J10" s="12"/>
    </row>
    <row r="11" spans="2:10" x14ac:dyDescent="0.3">
      <c r="B11" s="120"/>
      <c r="C11" s="122"/>
      <c r="D11" s="11" t="s">
        <v>35</v>
      </c>
      <c r="E11" s="26"/>
      <c r="F11" s="26"/>
      <c r="G11" s="26"/>
      <c r="H11" s="26"/>
      <c r="I11" s="27"/>
      <c r="J11" s="12"/>
    </row>
    <row r="12" spans="2:10" x14ac:dyDescent="0.3">
      <c r="B12" s="121"/>
      <c r="C12" s="122"/>
      <c r="D12" s="5" t="s">
        <v>36</v>
      </c>
      <c r="E12" s="26"/>
      <c r="F12" s="26"/>
      <c r="G12" s="26"/>
      <c r="H12" s="26"/>
      <c r="I12" s="27"/>
      <c r="J12" s="12"/>
    </row>
    <row r="13" spans="2:10" x14ac:dyDescent="0.3">
      <c r="B13" s="119" t="s">
        <v>71</v>
      </c>
      <c r="C13" s="122"/>
      <c r="D13" s="3" t="s">
        <v>33</v>
      </c>
      <c r="E13" s="26">
        <v>10</v>
      </c>
      <c r="F13" s="26">
        <v>10</v>
      </c>
      <c r="G13" s="26">
        <v>10</v>
      </c>
      <c r="H13" s="26">
        <v>10</v>
      </c>
      <c r="I13" s="26"/>
    </row>
    <row r="14" spans="2:10" x14ac:dyDescent="0.3">
      <c r="B14" s="120"/>
      <c r="C14" s="122"/>
      <c r="D14" s="5" t="s">
        <v>34</v>
      </c>
      <c r="E14" s="4"/>
      <c r="F14" s="13"/>
      <c r="G14" s="13"/>
      <c r="H14" s="13"/>
      <c r="I14" s="13"/>
    </row>
    <row r="15" spans="2:10" x14ac:dyDescent="0.3">
      <c r="B15" s="120"/>
      <c r="C15" s="122"/>
      <c r="D15" s="11" t="s">
        <v>35</v>
      </c>
      <c r="E15" s="4"/>
      <c r="F15" s="13"/>
      <c r="G15" s="13"/>
      <c r="H15" s="13"/>
      <c r="I15" s="13"/>
    </row>
    <row r="16" spans="2:10" x14ac:dyDescent="0.3">
      <c r="B16" s="121"/>
      <c r="C16" s="122"/>
      <c r="D16" s="5" t="s">
        <v>36</v>
      </c>
      <c r="E16" s="4"/>
      <c r="F16" s="13"/>
      <c r="G16" s="13"/>
      <c r="H16" s="13"/>
      <c r="I16" s="13"/>
    </row>
  </sheetData>
  <mergeCells count="8">
    <mergeCell ref="B13:B16"/>
    <mergeCell ref="C13:C16"/>
    <mergeCell ref="C3:I3"/>
    <mergeCell ref="B6:J6"/>
    <mergeCell ref="B7:E7"/>
    <mergeCell ref="B9:B12"/>
    <mergeCell ref="C9:C12"/>
    <mergeCell ref="B8:D8"/>
  </mergeCells>
  <dataValidations count="2">
    <dataValidation type="list" allowBlank="1" showInputMessage="1" showErrorMessage="1" sqref="I9">
      <formula1>"1,2,3,4,5,6,7,8,9,10,11,Otro,N/A"</formula1>
    </dataValidation>
    <dataValidation type="list" allowBlank="1" showInputMessage="1" showErrorMessage="1" sqref="I10:I13 E9:H13">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29"/>
  <sheetViews>
    <sheetView showGridLines="0" view="pageLayout" topLeftCell="A7" zoomScale="70" zoomScaleNormal="80" zoomScalePageLayoutView="70" workbookViewId="0">
      <selection activeCell="D25" sqref="D25"/>
    </sheetView>
  </sheetViews>
  <sheetFormatPr baseColWidth="10" defaultRowHeight="14.4" x14ac:dyDescent="0.3"/>
  <cols>
    <col min="1" max="1" width="5.33203125" customWidth="1"/>
    <col min="3" max="3" width="12.44140625" customWidth="1"/>
    <col min="4" max="4" width="31.6640625" customWidth="1"/>
    <col min="5" max="9" width="19" customWidth="1"/>
  </cols>
  <sheetData>
    <row r="7" spans="2:9" ht="15.6" x14ac:dyDescent="0.3">
      <c r="B7" s="91" t="s">
        <v>75</v>
      </c>
      <c r="C7" s="91"/>
      <c r="D7" s="91"/>
      <c r="E7" s="91"/>
      <c r="F7" s="91"/>
      <c r="G7" s="91"/>
      <c r="H7" s="91"/>
      <c r="I7" s="91"/>
    </row>
    <row r="8" spans="2:9" ht="16.2" thickBot="1" x14ac:dyDescent="0.35">
      <c r="B8" s="23"/>
      <c r="C8" s="23"/>
      <c r="D8" s="23"/>
      <c r="E8" s="23"/>
      <c r="F8" s="23"/>
      <c r="G8" s="23"/>
      <c r="H8" s="23"/>
      <c r="I8" s="23"/>
    </row>
    <row r="9" spans="2:9" ht="16.2" thickBot="1" x14ac:dyDescent="0.35">
      <c r="B9" s="134" t="s">
        <v>66</v>
      </c>
      <c r="C9" s="135"/>
      <c r="D9" s="135"/>
      <c r="E9" s="135"/>
      <c r="F9" s="135"/>
      <c r="G9" s="135"/>
      <c r="H9" s="135"/>
      <c r="I9" s="136"/>
    </row>
    <row r="10" spans="2:9" ht="15.6" x14ac:dyDescent="0.3">
      <c r="B10" s="23"/>
      <c r="C10" s="23"/>
      <c r="D10" s="23"/>
      <c r="E10" s="23"/>
      <c r="F10" s="23"/>
      <c r="G10" s="23"/>
      <c r="H10" s="23"/>
      <c r="I10" s="23"/>
    </row>
    <row r="11" spans="2:9" x14ac:dyDescent="0.3">
      <c r="B11" s="28" t="s">
        <v>76</v>
      </c>
      <c r="E11" s="29" t="s">
        <v>50</v>
      </c>
      <c r="F11" s="29" t="s">
        <v>1</v>
      </c>
      <c r="G11" s="29" t="s">
        <v>2</v>
      </c>
      <c r="H11" s="30" t="s">
        <v>0</v>
      </c>
      <c r="I11" s="29" t="s">
        <v>77</v>
      </c>
    </row>
    <row r="12" spans="2:9" x14ac:dyDescent="0.3">
      <c r="B12" s="128" t="s">
        <v>78</v>
      </c>
      <c r="C12" s="129"/>
      <c r="D12" s="130"/>
      <c r="E12" s="32">
        <v>873</v>
      </c>
      <c r="F12" s="32">
        <v>873</v>
      </c>
      <c r="G12" s="32">
        <v>873</v>
      </c>
      <c r="H12" s="32">
        <v>873</v>
      </c>
      <c r="I12" s="32">
        <v>873</v>
      </c>
    </row>
    <row r="13" spans="2:9" x14ac:dyDescent="0.3">
      <c r="B13" s="128" t="s">
        <v>79</v>
      </c>
      <c r="C13" s="129"/>
      <c r="D13" s="130"/>
      <c r="E13" s="32">
        <v>2016</v>
      </c>
      <c r="F13" s="32">
        <v>2016</v>
      </c>
      <c r="G13" s="32">
        <v>2016</v>
      </c>
      <c r="H13" s="32">
        <v>2016</v>
      </c>
      <c r="I13" s="32">
        <v>2016</v>
      </c>
    </row>
    <row r="14" spans="2:9" x14ac:dyDescent="0.3">
      <c r="B14" s="128" t="s">
        <v>80</v>
      </c>
      <c r="C14" s="129"/>
      <c r="D14" s="130"/>
      <c r="E14" s="32">
        <v>873</v>
      </c>
      <c r="F14" s="32">
        <v>873</v>
      </c>
      <c r="G14" s="32">
        <v>873</v>
      </c>
      <c r="H14" s="32">
        <v>873</v>
      </c>
      <c r="I14" s="32">
        <v>873</v>
      </c>
    </row>
    <row r="15" spans="2:9" x14ac:dyDescent="0.3">
      <c r="B15" s="128" t="s">
        <v>81</v>
      </c>
      <c r="C15" s="129"/>
      <c r="D15" s="130"/>
      <c r="E15" s="59">
        <v>42633</v>
      </c>
      <c r="F15" s="59">
        <v>42633</v>
      </c>
      <c r="G15" s="59">
        <v>42633</v>
      </c>
      <c r="H15" s="59">
        <v>42633</v>
      </c>
      <c r="I15" s="59">
        <v>42633</v>
      </c>
    </row>
    <row r="16" spans="2:9" x14ac:dyDescent="0.3">
      <c r="B16" s="128" t="s">
        <v>82</v>
      </c>
      <c r="C16" s="129"/>
      <c r="D16" s="130"/>
      <c r="E16" s="59">
        <v>42810</v>
      </c>
      <c r="F16" s="59">
        <v>42810</v>
      </c>
      <c r="G16" s="59">
        <v>42810</v>
      </c>
      <c r="H16" s="59">
        <v>42810</v>
      </c>
      <c r="I16" s="59">
        <v>42810</v>
      </c>
    </row>
    <row r="17" spans="1:10" x14ac:dyDescent="0.3">
      <c r="B17" s="128" t="s">
        <v>83</v>
      </c>
      <c r="C17" s="129"/>
      <c r="D17" s="130"/>
      <c r="E17" s="32" t="s">
        <v>84</v>
      </c>
      <c r="F17" s="32" t="s">
        <v>84</v>
      </c>
      <c r="G17" s="32" t="s">
        <v>84</v>
      </c>
      <c r="H17" s="32" t="s">
        <v>84</v>
      </c>
      <c r="I17" s="32" t="s">
        <v>84</v>
      </c>
    </row>
    <row r="18" spans="1:10" x14ac:dyDescent="0.3">
      <c r="B18" s="127" t="s">
        <v>85</v>
      </c>
      <c r="C18" s="127"/>
      <c r="D18" s="127"/>
      <c r="E18" s="32"/>
      <c r="F18" s="32"/>
      <c r="G18" s="32"/>
      <c r="H18" s="32"/>
      <c r="I18" s="25"/>
    </row>
    <row r="19" spans="1:10" x14ac:dyDescent="0.3">
      <c r="B19" s="31"/>
      <c r="C19" s="31"/>
      <c r="D19" s="31"/>
      <c r="E19" s="31"/>
      <c r="F19" s="31"/>
      <c r="G19" s="31"/>
      <c r="H19" s="31"/>
    </row>
    <row r="20" spans="1:10" ht="15.6" x14ac:dyDescent="0.3">
      <c r="A20" s="23"/>
      <c r="B20" s="23"/>
      <c r="C20" s="23"/>
      <c r="D20" s="23"/>
      <c r="E20" s="23"/>
      <c r="F20" s="23"/>
      <c r="G20" s="23"/>
      <c r="H20" s="23"/>
      <c r="I20" s="23"/>
      <c r="J20" s="23"/>
    </row>
    <row r="21" spans="1:10" ht="28.8" x14ac:dyDescent="0.3">
      <c r="B21" s="131" t="s">
        <v>86</v>
      </c>
      <c r="C21" s="132"/>
      <c r="D21" s="133"/>
      <c r="E21" s="29" t="s">
        <v>87</v>
      </c>
      <c r="F21" s="29" t="s">
        <v>3</v>
      </c>
      <c r="G21" s="29" t="s">
        <v>88</v>
      </c>
      <c r="H21" s="30" t="s">
        <v>89</v>
      </c>
      <c r="I21" s="30" t="s">
        <v>90</v>
      </c>
    </row>
    <row r="22" spans="1:10" x14ac:dyDescent="0.3">
      <c r="B22" s="127" t="s">
        <v>91</v>
      </c>
      <c r="C22" s="127"/>
      <c r="D22" s="127"/>
      <c r="E22" s="60" t="s">
        <v>92</v>
      </c>
      <c r="F22" s="60" t="s">
        <v>93</v>
      </c>
      <c r="G22" s="60">
        <v>9006</v>
      </c>
      <c r="H22" s="60"/>
      <c r="I22" s="60"/>
    </row>
    <row r="23" spans="1:10" x14ac:dyDescent="0.3">
      <c r="B23" s="127" t="s">
        <v>94</v>
      </c>
      <c r="C23" s="127"/>
      <c r="D23" s="127"/>
      <c r="E23" s="60" t="s">
        <v>92</v>
      </c>
      <c r="F23" s="60" t="s">
        <v>95</v>
      </c>
      <c r="G23" s="60"/>
      <c r="H23" s="60"/>
      <c r="I23" s="60"/>
    </row>
    <row r="24" spans="1:10" x14ac:dyDescent="0.3">
      <c r="B24" s="127" t="s">
        <v>96</v>
      </c>
      <c r="C24" s="127"/>
      <c r="D24" s="33" t="s">
        <v>0</v>
      </c>
      <c r="E24" s="61"/>
      <c r="F24" s="61"/>
      <c r="G24" s="61"/>
      <c r="H24" s="61"/>
      <c r="I24" s="61"/>
    </row>
    <row r="25" spans="1:10" ht="28.8" x14ac:dyDescent="0.3">
      <c r="B25" s="127"/>
      <c r="C25" s="127"/>
      <c r="D25" s="33" t="s">
        <v>1</v>
      </c>
      <c r="E25" s="60" t="s">
        <v>97</v>
      </c>
      <c r="F25" s="60" t="s">
        <v>98</v>
      </c>
      <c r="G25" s="60" t="s">
        <v>99</v>
      </c>
      <c r="H25" s="60" t="s">
        <v>100</v>
      </c>
      <c r="I25" s="60" t="s">
        <v>101</v>
      </c>
    </row>
    <row r="26" spans="1:10" ht="28.8" x14ac:dyDescent="0.3">
      <c r="B26" s="127"/>
      <c r="C26" s="127"/>
      <c r="D26" s="33" t="s">
        <v>102</v>
      </c>
      <c r="E26" s="60" t="s">
        <v>97</v>
      </c>
      <c r="F26" s="60" t="s">
        <v>98</v>
      </c>
      <c r="G26" s="60" t="s">
        <v>99</v>
      </c>
      <c r="H26" s="60" t="s">
        <v>100</v>
      </c>
      <c r="I26" s="60" t="s">
        <v>103</v>
      </c>
    </row>
    <row r="27" spans="1:10" x14ac:dyDescent="0.3">
      <c r="B27" s="127"/>
      <c r="C27" s="127"/>
      <c r="D27" s="33" t="s">
        <v>77</v>
      </c>
      <c r="E27" s="60" t="s">
        <v>104</v>
      </c>
      <c r="F27" s="60" t="s">
        <v>105</v>
      </c>
      <c r="G27" s="60">
        <v>1206814</v>
      </c>
      <c r="H27" s="60" t="s">
        <v>106</v>
      </c>
      <c r="I27" s="60" t="s">
        <v>107</v>
      </c>
    </row>
    <row r="28" spans="1:10" x14ac:dyDescent="0.3">
      <c r="B28" s="127" t="s">
        <v>108</v>
      </c>
      <c r="C28" s="127"/>
      <c r="D28" s="127"/>
      <c r="E28" s="60" t="s">
        <v>92</v>
      </c>
      <c r="F28" s="60" t="s">
        <v>109</v>
      </c>
      <c r="G28" s="60" t="s">
        <v>110</v>
      </c>
      <c r="H28" s="60"/>
      <c r="I28" s="60"/>
    </row>
    <row r="29" spans="1:10" x14ac:dyDescent="0.3">
      <c r="B29" s="127" t="s">
        <v>111</v>
      </c>
      <c r="C29" s="127"/>
      <c r="D29" s="127"/>
      <c r="E29" s="60" t="s">
        <v>112</v>
      </c>
      <c r="F29" s="60" t="s">
        <v>113</v>
      </c>
      <c r="G29" s="60"/>
      <c r="H29" s="60"/>
      <c r="I29" s="60"/>
    </row>
  </sheetData>
  <mergeCells count="15">
    <mergeCell ref="B15:D15"/>
    <mergeCell ref="B7:I7"/>
    <mergeCell ref="B9:I9"/>
    <mergeCell ref="B12:D12"/>
    <mergeCell ref="B13:D13"/>
    <mergeCell ref="B14:D14"/>
    <mergeCell ref="B24:C27"/>
    <mergeCell ref="B28:D28"/>
    <mergeCell ref="B29:D29"/>
    <mergeCell ref="B16:D16"/>
    <mergeCell ref="B17:D17"/>
    <mergeCell ref="B18:D18"/>
    <mergeCell ref="B21:D21"/>
    <mergeCell ref="B22:D22"/>
    <mergeCell ref="B23:D23"/>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42"/>
  <sheetViews>
    <sheetView showGridLines="0" tabSelected="1" view="pageLayout" topLeftCell="A4" zoomScale="70" zoomScaleNormal="70" zoomScalePageLayoutView="70" workbookViewId="0">
      <selection activeCell="B144" sqref="B144"/>
    </sheetView>
  </sheetViews>
  <sheetFormatPr baseColWidth="10" defaultColWidth="11.5546875" defaultRowHeight="13.8" x14ac:dyDescent="0.25"/>
  <cols>
    <col min="1" max="1" width="11.5546875" style="35"/>
    <col min="2" max="2" width="42.88671875" style="35" customWidth="1"/>
    <col min="3" max="3" width="31.6640625" style="35" customWidth="1"/>
    <col min="4" max="4" width="13.5546875" style="35" customWidth="1"/>
    <col min="5" max="9" width="17.6640625" style="35" customWidth="1"/>
    <col min="10" max="16384" width="11.5546875" style="35"/>
  </cols>
  <sheetData>
    <row r="1" spans="2:8" x14ac:dyDescent="0.25">
      <c r="B1" s="34"/>
      <c r="D1" s="34"/>
      <c r="E1" s="34"/>
      <c r="F1" s="34"/>
      <c r="G1" s="34"/>
      <c r="H1" s="34"/>
    </row>
    <row r="2" spans="2:8" x14ac:dyDescent="0.25">
      <c r="B2" s="34"/>
      <c r="C2" s="34"/>
      <c r="D2" s="34"/>
      <c r="E2" s="34"/>
      <c r="F2" s="36"/>
      <c r="G2" s="36"/>
      <c r="H2" s="36"/>
    </row>
    <row r="3" spans="2:8" x14ac:dyDescent="0.25">
      <c r="B3" s="34"/>
      <c r="C3" s="34"/>
      <c r="D3" s="34"/>
      <c r="E3" s="34"/>
      <c r="F3" s="37"/>
      <c r="G3" s="36"/>
      <c r="H3" s="36"/>
    </row>
    <row r="4" spans="2:8" x14ac:dyDescent="0.25">
      <c r="B4" s="34"/>
      <c r="C4" s="34"/>
      <c r="D4" s="34"/>
      <c r="E4" s="34"/>
      <c r="F4" s="36"/>
      <c r="G4" s="36"/>
      <c r="H4" s="36"/>
    </row>
    <row r="5" spans="2:8" x14ac:dyDescent="0.25">
      <c r="B5" s="34"/>
      <c r="C5" s="34"/>
      <c r="D5" s="34"/>
      <c r="E5" s="34"/>
      <c r="F5" s="36"/>
      <c r="G5" s="36"/>
      <c r="H5" s="36"/>
    </row>
    <row r="6" spans="2:8" x14ac:dyDescent="0.25">
      <c r="B6" s="34"/>
      <c r="C6" s="34"/>
      <c r="D6" s="34"/>
      <c r="E6" s="34"/>
      <c r="F6" s="36"/>
      <c r="G6" s="36"/>
      <c r="H6" s="36"/>
    </row>
    <row r="7" spans="2:8" ht="15.6" x14ac:dyDescent="0.25">
      <c r="B7" s="142" t="s">
        <v>114</v>
      </c>
      <c r="C7" s="142"/>
      <c r="D7" s="38"/>
      <c r="E7" s="38"/>
      <c r="F7" s="38"/>
      <c r="G7" s="38"/>
      <c r="H7" s="36"/>
    </row>
    <row r="8" spans="2:8" ht="16.2" thickBot="1" x14ac:dyDescent="0.3">
      <c r="B8" s="39"/>
      <c r="C8" s="39"/>
      <c r="D8" s="38"/>
      <c r="E8" s="38"/>
      <c r="F8" s="38"/>
      <c r="G8" s="38"/>
      <c r="H8" s="36"/>
    </row>
    <row r="9" spans="2:8" ht="16.2" thickBot="1" x14ac:dyDescent="0.3">
      <c r="B9" s="143" t="s">
        <v>71</v>
      </c>
      <c r="C9" s="144"/>
      <c r="D9" s="145"/>
      <c r="E9" s="38"/>
      <c r="F9" s="38"/>
      <c r="G9" s="38"/>
      <c r="H9" s="36"/>
    </row>
    <row r="10" spans="2:8" x14ac:dyDescent="0.25">
      <c r="B10" s="40"/>
    </row>
    <row r="11" spans="2:8" ht="39.6" x14ac:dyDescent="0.25">
      <c r="B11" s="41" t="s">
        <v>115</v>
      </c>
      <c r="C11" s="140" t="s">
        <v>116</v>
      </c>
      <c r="D11" s="141"/>
    </row>
    <row r="12" spans="2:8" ht="40.950000000000003" customHeight="1" x14ac:dyDescent="0.25">
      <c r="B12" s="41" t="s">
        <v>117</v>
      </c>
      <c r="C12" s="146" t="s">
        <v>69</v>
      </c>
      <c r="D12" s="147"/>
    </row>
    <row r="13" spans="2:8" x14ac:dyDescent="0.25">
      <c r="B13" s="148" t="s">
        <v>118</v>
      </c>
      <c r="C13" s="42" t="s">
        <v>119</v>
      </c>
      <c r="D13" s="43" t="s">
        <v>69</v>
      </c>
    </row>
    <row r="14" spans="2:8" x14ac:dyDescent="0.25">
      <c r="B14" s="148"/>
      <c r="C14" s="42" t="s">
        <v>120</v>
      </c>
      <c r="D14" s="43" t="s">
        <v>69</v>
      </c>
    </row>
    <row r="15" spans="2:8" x14ac:dyDescent="0.25">
      <c r="B15" s="148"/>
      <c r="C15" s="42" t="s">
        <v>121</v>
      </c>
      <c r="D15" s="43" t="s">
        <v>69</v>
      </c>
    </row>
    <row r="16" spans="2:8" x14ac:dyDescent="0.25">
      <c r="B16" s="148"/>
      <c r="C16" s="42" t="s">
        <v>122</v>
      </c>
      <c r="D16" s="43" t="s">
        <v>69</v>
      </c>
    </row>
    <row r="17" spans="1:8" x14ac:dyDescent="0.25">
      <c r="B17" s="148"/>
      <c r="C17" s="42" t="s">
        <v>123</v>
      </c>
      <c r="D17" s="43" t="s">
        <v>69</v>
      </c>
    </row>
    <row r="18" spans="1:8" x14ac:dyDescent="0.25">
      <c r="B18" s="148"/>
      <c r="C18" s="42" t="s">
        <v>124</v>
      </c>
      <c r="D18" s="43" t="s">
        <v>69</v>
      </c>
    </row>
    <row r="19" spans="1:8" ht="26.4" x14ac:dyDescent="0.25">
      <c r="B19" s="41" t="s">
        <v>125</v>
      </c>
      <c r="C19" s="140" t="s">
        <v>126</v>
      </c>
      <c r="D19" s="141"/>
    </row>
    <row r="20" spans="1:8" ht="26.4" customHeight="1" x14ac:dyDescent="0.25">
      <c r="B20" s="44" t="s">
        <v>127</v>
      </c>
      <c r="C20" s="140" t="s">
        <v>126</v>
      </c>
      <c r="D20" s="141"/>
      <c r="E20" s="45"/>
    </row>
    <row r="21" spans="1:8" ht="33.6" customHeight="1" x14ac:dyDescent="0.25">
      <c r="B21" s="46" t="s">
        <v>128</v>
      </c>
      <c r="C21" s="149">
        <v>10200501</v>
      </c>
      <c r="D21" s="150"/>
    </row>
    <row r="22" spans="1:8" ht="33.6" customHeight="1" x14ac:dyDescent="0.25">
      <c r="B22" s="47" t="s">
        <v>129</v>
      </c>
      <c r="C22" s="152" t="s">
        <v>130</v>
      </c>
      <c r="D22" s="152"/>
      <c r="E22" s="153" t="s">
        <v>131</v>
      </c>
      <c r="F22" s="153"/>
      <c r="G22" s="153"/>
      <c r="H22" s="153"/>
    </row>
    <row r="23" spans="1:8" ht="12" customHeight="1" x14ac:dyDescent="0.25">
      <c r="A23" s="48"/>
      <c r="B23" s="48"/>
      <c r="C23" s="48"/>
      <c r="D23" s="48"/>
    </row>
    <row r="24" spans="1:8" ht="14.4" x14ac:dyDescent="0.25">
      <c r="B24" s="151"/>
      <c r="C24" s="151"/>
      <c r="D24" s="151"/>
      <c r="E24" s="29" t="s">
        <v>50</v>
      </c>
      <c r="F24" s="29" t="s">
        <v>1</v>
      </c>
      <c r="G24" s="29" t="s">
        <v>2</v>
      </c>
      <c r="H24" s="30" t="s">
        <v>0</v>
      </c>
    </row>
    <row r="25" spans="1:8" x14ac:dyDescent="0.25">
      <c r="B25" s="148" t="s">
        <v>132</v>
      </c>
      <c r="C25" s="148"/>
      <c r="D25" s="148"/>
      <c r="E25" s="49" t="str">
        <f>+VLOOKUP(C21,'[2]Hoja1 (2)'!$A$1:$G$113,4,0)</f>
        <v>0.00283*KEROS</v>
      </c>
      <c r="F25" s="49" t="str">
        <f>+VLOOKUP(C21,'[2]Hoja1 (2)'!$A$1:$G$113,2,0)</f>
        <v>0.0042*PET2</v>
      </c>
      <c r="G25" s="49" t="str">
        <f>+VLOOKUP(C21,'[2]Hoja1 (2)'!$A$1:$G$113,3,0)</f>
        <v>3.12*KEROS</v>
      </c>
      <c r="H25" s="49" t="str">
        <f>+VLOOKUP(C21,'[2]Hoja1 (2)'!$A$1:$G$113,5,0)</f>
        <v>0.00029*PET2</v>
      </c>
    </row>
    <row r="26" spans="1:8" x14ac:dyDescent="0.25">
      <c r="B26" s="137" t="s">
        <v>133</v>
      </c>
      <c r="C26" s="138"/>
      <c r="D26" s="139"/>
      <c r="E26" s="49" t="str">
        <f>+VLOOKUP(C22,[3]Hoja1!$B$1:$F$24,3,0)</f>
        <v>N/A</v>
      </c>
      <c r="F26" s="49" t="str">
        <f>+VLOOKUP(C22,[3]Hoja1!$B$1:$F$24,4,0)</f>
        <v>N/A</v>
      </c>
      <c r="G26" s="49" t="str">
        <f>+VLOOKUP(C22,[3]Hoja1!$B$1:$F$24,5,0)</f>
        <v>N/A</v>
      </c>
      <c r="H26" s="49">
        <f>+VLOOKUP(C22,[3]Hoja1!$B$1:$F$24,2,0)</f>
        <v>95</v>
      </c>
    </row>
    <row r="31" spans="1:8" ht="14.4" hidden="1" customHeight="1" x14ac:dyDescent="0.3">
      <c r="A31">
        <v>10100201</v>
      </c>
      <c r="B31" t="s">
        <v>134</v>
      </c>
    </row>
    <row r="32" spans="1:8" ht="39.6" hidden="1" customHeight="1" x14ac:dyDescent="0.3">
      <c r="A32">
        <v>10100202</v>
      </c>
      <c r="B32" t="s">
        <v>135</v>
      </c>
    </row>
    <row r="33" spans="1:2" ht="26.4" hidden="1" customHeight="1" x14ac:dyDescent="0.3">
      <c r="A33">
        <v>10100204</v>
      </c>
      <c r="B33" t="s">
        <v>136</v>
      </c>
    </row>
    <row r="34" spans="1:2" ht="14.4" hidden="1" customHeight="1" x14ac:dyDescent="0.3">
      <c r="A34">
        <v>10100212</v>
      </c>
      <c r="B34" t="s">
        <v>137</v>
      </c>
    </row>
    <row r="35" spans="1:2" ht="14.4" hidden="1" customHeight="1" x14ac:dyDescent="0.3">
      <c r="A35">
        <v>10100225</v>
      </c>
      <c r="B35" t="s">
        <v>138</v>
      </c>
    </row>
    <row r="36" spans="1:2" ht="14.4" hidden="1" customHeight="1" x14ac:dyDescent="0.3">
      <c r="A36">
        <v>10100401</v>
      </c>
      <c r="B36" t="s">
        <v>139</v>
      </c>
    </row>
    <row r="37" spans="1:2" ht="14.4" hidden="1" customHeight="1" x14ac:dyDescent="0.3">
      <c r="A37">
        <v>10100404</v>
      </c>
      <c r="B37" t="s">
        <v>140</v>
      </c>
    </row>
    <row r="38" spans="1:2" ht="14.4" hidden="1" customHeight="1" x14ac:dyDescent="0.3">
      <c r="A38">
        <v>10100405</v>
      </c>
      <c r="B38" t="s">
        <v>141</v>
      </c>
    </row>
    <row r="39" spans="1:2" ht="14.4" hidden="1" customHeight="1" x14ac:dyDescent="0.3">
      <c r="A39">
        <v>10100501</v>
      </c>
      <c r="B39" t="s">
        <v>142</v>
      </c>
    </row>
    <row r="40" spans="1:2" ht="26.4" hidden="1" customHeight="1" x14ac:dyDescent="0.3">
      <c r="A40">
        <v>10100601</v>
      </c>
      <c r="B40" t="s">
        <v>130</v>
      </c>
    </row>
    <row r="41" spans="1:2" ht="26.4" hidden="1" customHeight="1" x14ac:dyDescent="0.3">
      <c r="A41">
        <v>10100602</v>
      </c>
      <c r="B41" t="s">
        <v>143</v>
      </c>
    </row>
    <row r="42" spans="1:2" ht="14.4" hidden="1" customHeight="1" x14ac:dyDescent="0.3">
      <c r="A42">
        <v>10100701</v>
      </c>
      <c r="B42" t="s">
        <v>144</v>
      </c>
    </row>
    <row r="43" spans="1:2" ht="14.4" hidden="1" customHeight="1" x14ac:dyDescent="0.3">
      <c r="A43">
        <v>10100702</v>
      </c>
      <c r="B43" t="s">
        <v>145</v>
      </c>
    </row>
    <row r="44" spans="1:2" ht="14.4" hidden="1" customHeight="1" x14ac:dyDescent="0.3">
      <c r="A44">
        <v>10100703</v>
      </c>
      <c r="B44" t="s">
        <v>146</v>
      </c>
    </row>
    <row r="45" spans="1:2" ht="14.4" hidden="1" customHeight="1" x14ac:dyDescent="0.3">
      <c r="A45">
        <v>10100818</v>
      </c>
      <c r="B45" t="s">
        <v>147</v>
      </c>
    </row>
    <row r="46" spans="1:2" ht="14.4" hidden="1" customHeight="1" x14ac:dyDescent="0.3">
      <c r="A46">
        <v>10100901</v>
      </c>
      <c r="B46" t="s">
        <v>148</v>
      </c>
    </row>
    <row r="47" spans="1:2" ht="14.4" hidden="1" customHeight="1" x14ac:dyDescent="0.3">
      <c r="A47">
        <v>10100902</v>
      </c>
      <c r="B47" t="s">
        <v>149</v>
      </c>
    </row>
    <row r="48" spans="1:2" ht="15" hidden="1" thickBot="1" x14ac:dyDescent="0.35">
      <c r="A48">
        <v>10100903</v>
      </c>
      <c r="B48" t="s">
        <v>150</v>
      </c>
    </row>
    <row r="49" spans="1:2" ht="15" hidden="1" thickBot="1" x14ac:dyDescent="0.35">
      <c r="A49">
        <v>10100908</v>
      </c>
      <c r="B49" t="s">
        <v>151</v>
      </c>
    </row>
    <row r="50" spans="1:2" ht="15" hidden="1" thickBot="1" x14ac:dyDescent="0.35">
      <c r="A50">
        <v>10101201</v>
      </c>
      <c r="B50" t="s">
        <v>152</v>
      </c>
    </row>
    <row r="51" spans="1:2" ht="15" hidden="1" thickBot="1" x14ac:dyDescent="0.35">
      <c r="A51">
        <v>10101304</v>
      </c>
      <c r="B51" t="s">
        <v>153</v>
      </c>
    </row>
    <row r="52" spans="1:2" ht="15" hidden="1" thickBot="1" x14ac:dyDescent="0.35">
      <c r="A52">
        <v>10101307</v>
      </c>
      <c r="B52" t="s">
        <v>154</v>
      </c>
    </row>
    <row r="53" spans="1:2" ht="15" hidden="1" thickBot="1" x14ac:dyDescent="0.35">
      <c r="A53">
        <v>10101401</v>
      </c>
      <c r="B53" t="s">
        <v>155</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1" ht="15" hidden="1" thickBot="1" x14ac:dyDescent="0.35">
      <c r="A129">
        <v>20200401</v>
      </c>
    </row>
    <row r="130" spans="1:1" ht="15" hidden="1" thickBot="1" x14ac:dyDescent="0.35">
      <c r="A130">
        <v>20200402</v>
      </c>
    </row>
    <row r="131" spans="1:1" ht="15" hidden="1" thickBot="1" x14ac:dyDescent="0.35">
      <c r="A131">
        <v>20200501</v>
      </c>
    </row>
    <row r="132" spans="1:1" ht="15" hidden="1" thickBot="1" x14ac:dyDescent="0.35">
      <c r="A132">
        <v>20200902</v>
      </c>
    </row>
    <row r="133" spans="1:1" ht="15" hidden="1" thickBot="1" x14ac:dyDescent="0.35">
      <c r="A133">
        <v>20300101</v>
      </c>
    </row>
    <row r="134" spans="1:1" ht="15" hidden="1" thickBot="1" x14ac:dyDescent="0.35">
      <c r="A134">
        <v>20300201</v>
      </c>
    </row>
    <row r="135" spans="1:1" ht="15" hidden="1" thickBot="1" x14ac:dyDescent="0.35">
      <c r="A135">
        <v>20300301</v>
      </c>
    </row>
    <row r="136" spans="1:1" ht="15" hidden="1" thickBot="1" x14ac:dyDescent="0.35">
      <c r="A136">
        <v>30600301</v>
      </c>
    </row>
    <row r="137" spans="1:1" ht="15" hidden="1" thickBot="1" x14ac:dyDescent="0.35">
      <c r="A137">
        <v>30600401</v>
      </c>
    </row>
    <row r="138" spans="1:1" ht="15" hidden="1" thickBot="1" x14ac:dyDescent="0.35">
      <c r="A138">
        <v>30601201</v>
      </c>
    </row>
    <row r="139" spans="1:1" ht="15" hidden="1" thickBot="1" x14ac:dyDescent="0.35">
      <c r="A139">
        <v>30602401</v>
      </c>
    </row>
    <row r="140" spans="1:1" ht="15" hidden="1" thickBot="1" x14ac:dyDescent="0.35">
      <c r="A140">
        <v>30700104</v>
      </c>
    </row>
    <row r="141" spans="1:1" ht="15" hidden="1" thickBot="1" x14ac:dyDescent="0.35">
      <c r="A141">
        <v>30700105</v>
      </c>
    </row>
    <row r="142" spans="1:1" ht="15" hidden="1" thickBot="1" x14ac:dyDescent="0.35">
      <c r="A142">
        <v>30700106</v>
      </c>
    </row>
  </sheetData>
  <mergeCells count="12">
    <mergeCell ref="B26:D26"/>
    <mergeCell ref="C19:D19"/>
    <mergeCell ref="B7:C7"/>
    <mergeCell ref="B9:D9"/>
    <mergeCell ref="C11:D11"/>
    <mergeCell ref="C12:D12"/>
    <mergeCell ref="B13:B18"/>
    <mergeCell ref="C20:D20"/>
    <mergeCell ref="C21:D21"/>
    <mergeCell ref="C22:D22"/>
    <mergeCell ref="B24:D24"/>
    <mergeCell ref="B25:D25"/>
  </mergeCells>
  <dataValidations count="2">
    <dataValidation type="list" allowBlank="1" showInputMessage="1" showErrorMessage="1" sqref="C21:D21">
      <formula1>$A$31:$A$142</formula1>
    </dataValidation>
    <dataValidation type="list" allowBlank="1" showInputMessage="1" showErrorMessage="1" sqref="C22">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x9Pa3INnke0c3/6MvH62NHSnMKhko97XXTEU+v0u1vk=</DigestValue>
    </Reference>
    <Reference Type="http://www.w3.org/2000/09/xmldsig#Object" URI="#idOfficeObject">
      <DigestMethod Algorithm="http://www.w3.org/2001/04/xmlenc#sha256"/>
      <DigestValue>i/I9xlgUsqurOevmCITCXRW74/DkV3gtI2336CkE/Js=</DigestValue>
    </Reference>
    <Reference Type="http://uri.etsi.org/01903#SignedProperties" URI="#idSignedProperties">
      <Transforms>
        <Transform Algorithm="http://www.w3.org/TR/2001/REC-xml-c14n-20010315"/>
      </Transforms>
      <DigestMethod Algorithm="http://www.w3.org/2001/04/xmlenc#sha256"/>
      <DigestValue>jftazjx9KDKZcdiF8FO3JNi9MVi9YO5125FBzyMMOrA=</DigestValue>
    </Reference>
    <Reference Type="http://www.w3.org/2000/09/xmldsig#Object" URI="#idValidSigLnImg">
      <DigestMethod Algorithm="http://www.w3.org/2001/04/xmlenc#sha256"/>
      <DigestValue>WJn21b/CvJ/8Z8Lyk/VKYnXADi4jk/lbtobi6l2Ynps=</DigestValue>
    </Reference>
    <Reference Type="http://www.w3.org/2000/09/xmldsig#Object" URI="#idInvalidSigLnImg">
      <DigestMethod Algorithm="http://www.w3.org/2001/04/xmlenc#sha256"/>
      <DigestValue>ttNsEs6+szC2HFHONsdI/sdVgOgZe5+zxD1QoukcBp4=</DigestValue>
    </Reference>
  </SignedInfo>
  <SignatureValue>kzq2dSM1omskPirnRVDFeTG8dhhYvxJJPMapwQXhU9YHze+7ffV6k4wGAzOJgCH8oJ/ifN2mB6F2
7Bi8KZfem8mFiy+N4H96UYhXg5quRFKr8HlJ3/waoRwKrQCxOtJ5XCz1/VjyWHJgI21JOMPBUWsf
rY3GHVRyQhTvhcx/07yJ2TS+FgP4rLf83tO4sJ431PAIiPZQu/b5bKnd//AsgBTolCzEx82MQBRS
n51jAs2EYtUv5JHQXjGfAmHcQ0MhNxR+NsPEasPX20Q1pZIPRxOb9DFg5vkKxtLW9/Pw4mY4l3lG
UjhkDTtIeYv6wyvg/4wJNY7efptNvrLKGvcg5w==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Bqmt87j5qy/3Uqklz6qZJuBp51rGKtSflXuuVs4lQHE=</DigestValue>
      </Reference>
      <Reference URI="/xl/comments1.xml?ContentType=application/vnd.openxmlformats-officedocument.spreadsheetml.comments+xml">
        <DigestMethod Algorithm="http://www.w3.org/2001/04/xmlenc#sha256"/>
        <DigestValue>AvohuF8n/vSwdqdeVvzx2b2LUwsmOo4kC2GljqWq5ss=</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ZS21dgEhgc1TZGGnqG+H0TfzsprYD0aPO/xV8oKAwkg=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ugbo5qQFkF0APZqDizzaeKQi7MTr4S4S/xLRKzCDLvo=</DigestValue>
      </Reference>
      <Reference URI="/xl/drawings/vmlDrawing4.vml?ContentType=application/vnd.openxmlformats-officedocument.vmlDrawing">
        <DigestMethod Algorithm="http://www.w3.org/2001/04/xmlenc#sha256"/>
        <DigestValue>AdgEzWf0lN2SWUwmQUH37Iy/drdJLtHt6vdNzEtWx5g=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z1Zij2OF/oFyZJm6KY5/MXDVAQI4BCWV59QTBdCnKFM=</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ywDkXBJXI88nwiShmyWXPUv0bzUFdF1Q+wuUWdPTGkc=</DigestValue>
      </Reference>
      <Reference URI="/xl/media/image3.emf?ContentType=image/x-emf">
        <DigestMethod Algorithm="http://www.w3.org/2001/04/xmlenc#sha256"/>
        <DigestValue>iCHsM4iOWMWrB79TLpHqdyQ+2z+0G4DeJXGdEXzu6mk=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DKNOmBMpdMRBZwT6mO8S6W2DKrkeXC4/bQfzE27Q8l4=</DigestValue>
      </Reference>
      <Reference URI="/xl/styles.xml?ContentType=application/vnd.openxmlformats-officedocument.spreadsheetml.styles+xml">
        <DigestMethod Algorithm="http://www.w3.org/2001/04/xmlenc#sha256"/>
        <DigestValue>QIo6PKj9OfTlPWDhhOxrFatROVa9OaB4XNpt9AsdMsg=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0ysxVo81w7qfPeuj0A+VGArNt4fifaVqKcB/YGPWAzw=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oxBESa/ofNhIWnUeTzJw+Nd5qsUh4Hw6mKfdoMo9YAM=</DigestValue>
      </Reference>
      <Reference URI="/xl/worksheets/sheet2.xml?ContentType=application/vnd.openxmlformats-officedocument.spreadsheetml.worksheet+xml">
        <DigestMethod Algorithm="http://www.w3.org/2001/04/xmlenc#sha256"/>
        <DigestValue>jlApMYZSTNa/Mnp7Kyxicll3XMqGjKqKnwLTCTYjJ0U=</DigestValue>
      </Reference>
      <Reference URI="/xl/worksheets/sheet3.xml?ContentType=application/vnd.openxmlformats-officedocument.spreadsheetml.worksheet+xml">
        <DigestMethod Algorithm="http://www.w3.org/2001/04/xmlenc#sha256"/>
        <DigestValue>MNWKVSeAPB1DDMtSkOLf0miMjj8F5yaTHy8PG1IAq4w=</DigestValue>
      </Reference>
      <Reference URI="/xl/worksheets/sheet4.xml?ContentType=application/vnd.openxmlformats-officedocument.spreadsheetml.worksheet+xml">
        <DigestMethod Algorithm="http://www.w3.org/2001/04/xmlenc#sha256"/>
        <DigestValue>t12tjJmEfCWC192YjS/HII2oRJVMQBi5qsg8e0uzYIs=</DigestValue>
      </Reference>
    </Manifest>
    <SignatureProperties>
      <SignatureProperty Id="idSignatureTime" Target="#idPackageSignature">
        <mdssi:SignatureTime xmlns:mdssi="http://schemas.openxmlformats.org/package/2006/digital-signature">
          <mdssi:Format>YYYY-MM-DDThh:mm:ssTZD</mdssi:Format>
          <mdssi:Value>2016-12-29T20:42:31Z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AD//////////////////////////////////+AA///////////////////////////////////gAP//////////////////////////////////4AD//////////////////////////////////+AA///////////////////////////////////gAP//////////////////////////////////4AD//////////////////////////////////+AA///////////////////////////////////gAP//////////////////////////////////4AD//////////////////////////////////+AA///////////////////////////////////gAP//////////////////////////////////4AD//////////////////////////////////+AA///////////////////////////////////gAP//////////////////////////////////4AD//////////////////////////////////+AA///////////////////////////////////gAP//////////////////////////////////4AD//////////////////////////////////+AA///////////////////////////////////gAP//////////////////////////////////4AD//////////////////////////////////+AA///////////////////////////////////gAP//////////////////////////////////4AD//////////////////////////////////+AA///////////////////////////////////g////////////////////////////////////4P///////////////////////////////////+D////////////////////////////////////g////////////////////////////////////4P///////////////////////////////////+D////////////////////////////////////g////////////////////////////////////4P///////////////////////////////////+D////////////////////////////////////g////////////////////////////////////4P///////////////////////////////////+D////////////////////////////////////g////////////////////////////////////4P///////////////////////////////////+D////////////////////////////////////g////////////////////////////////////4P///////////////////////////////////+D////////////////////////////////////g////////////////////////////////////4P///////////////////////////////////+D////////////////////////////////////g////////////////////////////////////4P///////////////////////////////////+D////////////////////////////////////g////////////////////////////////////4P///////////////////////////////////+D////////////////////////////////////gAP//////////////////////////////////4AD//////////////////////////////////+D////////////////////////////////////g////////////////////////////////////4P///////////////////////////////////+D////////////////////////////////////gAP//////////////////////////////////4AD//////////////////////////////////+D////////////////////////////////////g////////////////////////////////////4P///////////////////////////////////+D////////////////////////////////////g////////////////////////////////////4P///////////////////////////////////+D////////////////////////////////////g////////////////////////////////////4P///////////////////////////////////+D////////////////////////////////////g////////////////////////////////////4P///////////////////////////////////+D////////////////////////////////////g////////////////////////////////////4P///////////////////////////////////+D////////////////////////////////////g////////////////////////////////////4P///////////////////////////////////+D////////////////////////////////////g////////////////////////////////////4P///////////////////////////////////+D////////////////////////////////////g////////////////////////////////////4P///////////////////////////////////+D////////////////////////////////////g////////////////////////////////////4P///////////////////////////////////+D////////////////////////////////////g////////////////////////////////////4P///////////////////////////////////+D////////////////////////////////////g////////////////////////////////////4P///////////////////////////////////+D////////////////////////////////////g////////////////////////////////////4P///////////////////////////////////+D////////////////////////////////////g////////////////////////////////////4P///////////////////////////////////+D////////////////////////////////////g////////////////////////////////////4P///////////////////////////////////+D////////////////////////////////////g////////////////////////////////////4P///////////////////////////////////+D////////////////////////////////////gAP//////////////////////////////////4P///////////////////////////////////+D////////////////////////////////////gXP//////////////////////////////////4P///////////////////////////////////+D////////////////////////////////////g////////////////////////////////////4P///////////////////////////////////+D////////////////////////////////////g////////////////////////////////////4P///////////////////////////////////+D////////////////////////////////////g////////////////////////////////////4P///////////////////////////////////+AI///////////////////////////////////g////////////////////////////////////4P///////////////////////////////////+Bc///////////////////////////////////gC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Q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E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Q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B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E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Q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B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E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JQ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B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E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B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E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Q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B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E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Q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B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E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Q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B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E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Q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B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E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Q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B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E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Q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B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E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Q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B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E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Q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B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E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Q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B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2016-12-29T20:42:31Z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AAAiFznFyUAAAC0u88c4uARWbi6BAhYEd0EiFznF4sYIYIiAIoB8LEfAMSxHwDAOIcLIA0EhIi0HwCx4RFZIA0EhAAAAAC4ugQIqCoECHSzHwDQsTpZ0lznFwAAAADQsTpZIA0AAIhc5xclAAAAAAAAAAcAAACIXOcXAAAAAAAAAAD4sR8AZM4DWSAAAAD/////AAAAAAAAAAAQAAAAAAAAADgAAAABAAAAAQAAABEAAAARAAAAEAAAAAAAAAAAAAQIqCoECACyAQAAAAAAYBcKX7iyHwC4sh8AerERWQAAAADotB8AuLoECIqxEVlgFwpf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CP//////////////////////////////////wAD//////////////////////////////////8AA///////////////////////////////////AAP//////////////////////////////////wAD//////////////////////////////////8AA///////////////////////////////////AAP//////////////////////////////////wAD//////////////////////////////////8AA///////////////////////////////////AAP//////////////////////////////////wAD//////////////////////////////////8AA///////////////////////////////////AAP//////////////////////////////////wAD//////////////////////////////////8AA///////////////////////////////////AAP//////////////////////////////////wAD//////////////////////////////////8AA///////////////////////////////////AAP//////////////////////////////////wAD//////////////////////////////////8AA///////////////////////////////////AAP//////////////////////////////////wAD//////////////////////////////////8AA///////////////////////////////////AAP//////////////////////////////////wAD//////////////////////////////////8AA///////////////////////////////////AAP//////////////////////////////////wP///////////////////////////////////8D////////////////////////////////////A////////////////////////////////////wP///////////////////////////////////8D////////////////////////////////////A////////////////////////////////////wP///////////////////////////////////8D////////////////////////////////////A////////////////////////////////////wP///////////////////////////////////8D////////////////////////////////////A////////////////////////////////////wP///////////////////////////////////8D////////////////////////////////////A////////////////////////////////////wP///////////////////////////////////8D////////////////////////////////////A////////////////////////////////////wP///////////////////////////////////8D////////////////////////////////////A////////////////////////////////////wP///////////////////////////////////8D////////////////////////////////////A////////////////////////////////////wP///////////////////////////////////8D////////////////////////////////////A////////////////////////////////////wAD//////////////////////////////////8AA///////////////////////////////////A////////////////////////////////////wP///////////////////////////////////8D////////////////////////////////////A////////////////////////////////////wAD//////////////////////////////////8AA///////////////////////////////////A////////////////////////////////////wP///////////////////////////////////8D////////////////////////////////////A////////////////////////////////////wP///////////////////////////////////8D////////////////////////////////////A////////////////////////////////////wP///////////////////////////////////8D////////////////////////////////////A////////////////////////////////////wP///////////////////////////////////8D////////////////////////////////////A////////////////////////////////////wP///////////////////////////////////8D////////////////////////////////////A////////////////////////////////////wP///////////////////////////////////8D////////////////////////////////////A////////////////////////////////////wP///////////////////////////////////8D////////////////////////////////////A////////////////////////////////////wP///////////////////////////////////8D////////////////////////////////////A////////////////////////////////////wP///////////////////////////////////8D////////////////////////////////////A////////////////////////////////////wP///////////////////////////////////8D////////////////////////////////////A////////////////////////////////////wP///////////////////////////////////8D////////////////////////////////////A////////////////////////////////////wP///////////////////////////////////8D////////////////////////////////////A////////////////////////////////////wP///////////////////////////////////8D////////////////////////////////////A////////////////////////////////////wP///////////////////////////////////8D////////////////////////////////////A////////////////////////////////////wP///////////////////////////////////8D////////////////////////////////////A////////////////////////////////////wAD//////////////////////////////////8D////////////////////////////////////A////////////////////////////////////wFz//////////////////////////////////8D////////////////////////////////////A////////////////////////////////////wP///////////////////////////////////8D////////////////////////////////////A////////////////////////////////////wP///////////////////////////////////8D////////////////////////////////////A////////////////////////////////////wP///////////////////////////////////8D////////////////////////////////////ACP//////////////////////////////////wP///////////////////////////////////8D////////////////////////////////////AX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LiW9hf+nWV2b4liWaESAVAAAAAAWBHdBFyzHwBIDiHvIgCKAUmMYlkcsh8AAAAAALi6BAhcsx8AJIiAEmSyHwDZi2JZUwBlAGcAbwBlACAAVQBJAAAAAAD1i2JZNLMfAOEAAADcsR8AS+QSWWCJmgvhAAAAAQAAANaW9hcAAB8A6uMSWQQAAAAFAAAAAAAAAAAAAAAAAAAA1pb2F+izHwAli2JZoI5bDwQAAAC4ugQIAAAAAEmLYlkAAAAAAABlAGcAbwBlACAAVQBJAAAACl+4sh8AuLIfAOEAAABUsh8AAAAAALiW9hc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j//////////////////////////////////8AA///////////////////////////////////AAP//////////////////////////////////wAD//////////////////////////////////8AA///////////////////////////////////AAP//////////////////////////////////wAD//////////////////////////////////8AA///////////////////////////////////AAP//////////////////////////////////wAD//////////////////////////////////8AA///////////////////////////////////AAP//////////////////////////////////wAD//////////////////////////////////8AA///////////////////////////////////AAP//////////////////////////////////wAD//////////////////////////////////8AA///////////////////////////////////AAP//////////////////////////////////wAD//////////////////////////////////8AA///////////////////////////////////AAP//////////////////////////////////wAD//////////////////////////////////8AA///////////////////////////////////AAP//////////////////////////////////wAD//////////////////////////////////8AA///////////////////////////////////AAP//////////////////////////////////wAD//////////////////////////////////8D////////////////////////////////////A////////////////////////////////////wP///////////////////////////////////8D////////////////////////////////////A////////////////////////////////////wP///////////////////////////////////8D////////////////////////////////////A////////////////////////////////////wP///////////////////////////////////8D////////////////////////////////////A////////////////////////////////////wP///////////////////////////////////8D////////////////////////////////////A////////////////////////////////////wP///////////////////////////////////8D////////////////////////////////////A////////////////////////////////////wP///////////////////////////////////8D////////////////////////////////////A////////////////////////////////////wP///////////////////////////////////8D////////////////////////////////////A////////////////////////////////////wP///////////////////////////////////8D////////////////////////////////////A////////////////////////////////////wP///////////////////////////////////8AA///////////////////////////////////AAP//////////////////////////////////wP///////////////////////////////////8D////////////////////////////////////A////////////////////////////////////wP///////////////////////////////////8AA///////////////////////////////////AAP//////////////////////////////////wP///////////////////////////////////8D////////////////////////////////////A////////////////////////////////////wP///////////////////////////////////8D////////////////////////////////////A////////////////////////////////////wP///////////////////////////////////8D////////////////////////////////////A////////////////////////////////////wP///////////////////////////////////8D////////////////////////////////////A////////////////////////////////////wP///////////////////////////////////8D////////////////////////////////////A////////////////////////////////////wP///////////////////////////////////8D////////////////////////////////////A////////////////////////////////////wP///////////////////////////////////8D////////////////////////////////////A////////////////////////////////////wP///////////////////////////////////8D////////////////////////////////////A////////////////////////////////////wP///////////////////////////////////8D////////////////////////////////////A////////////////////////////////////wP///////////////////////////////////8D////////////////////////////////////A////////////////////////////////////wP///////////////////////////////////8D////////////////////////////////////A////////////////////////////////////wP///////////////////////////////////8D////////////////////////////////////A////////////////////////////////////wP///////////////////////////////////8D////////////////////////////////////A////////////////////////////////////wP///////////////////////////////////8D////////////////////////////////////A////////////////////////////////////wP///////////////////////////////////8D////////////////////////////////////A////////////////////////////////////wP///////////////////////////////////8AA///////////////////////////////////A////////////////////////////////////wP///////////////////////////////////8Bc///////////////////////////////////A////////////////////////////////////wP///////////////////////////////////8D////////////////////////////////////A////////////////////////////////////wP///////////////////////////////////8D////////////////////////////////////A////////////////////////////////////wP///////////////////////////////////8D////////////////////////////////////A////////////////////////////////////wAj//////////////////////////////////8D////////////////////////////////////A////////////////////////////////////wFx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1BOS162FltGwWEr1nuEfPW4MCdhse8oy466hrq6L7GQ=</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hTnxELGK1JR88N5KDGu/jhImvbaUHyDXmORpSe8AnlU=</DigestValue>
    </Reference>
    <Reference Type="http://www.w3.org/2000/09/xmldsig#Object" URI="#idValidSigLnImg">
      <DigestMethod Algorithm="http://www.w3.org/2001/04/xmlenc#sha256"/>
      <DigestValue>S1OHUX5O/AN0LZOqzCTplZhGG1oO5Ybh9v0sWLV+p6U=</DigestValue>
    </Reference>
    <Reference Type="http://www.w3.org/2000/09/xmldsig#Object" URI="#idInvalidSigLnImg">
      <DigestMethod Algorithm="http://www.w3.org/2001/04/xmlenc#sha256"/>
      <DigestValue>clqHNQF0DiJo+QBWYMYBS7yTC2l5uc0NZimBJZI7dlI=</DigestValue>
    </Reference>
  </SignedInfo>
  <SignatureValue>DxPMblWKEj4wP9FY8w77d8xsCktpj8V1WcUcNhtn/4tLu672m9oBnjhvfnTL+r8zueW1Hwm8XO0O
XzaiKPv4jhSavNO5Xjya+V+ii4tpVTgksT6ZkWriTyJguhgNXXzpgfOIeLkznO4hNUxKWQ4X7hu6
W/phC0fBzkkpRSq4Hor4tb+D2RiVorNsi/WMWEcPZZKd+05I3A+1ppoSd4NEnyAQZwdiTrlKzq+P
5qLIC9HujRq0dMy48TrOnehARXdGW3ERsDbnnBlZnf4rWeNNWPLqpgjsg0P+ndlOHXlQR7UGKaGv
tkgQc6xMs1YdSXdt2eAW7Z4EeALiTwMQcocZ6Q==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Bqmt87j5qy/3Uqklz6qZJuBp51rGKtSflXuuVs4lQHE=</DigestValue>
      </Reference>
      <Reference URI="/xl/comments1.xml?ContentType=application/vnd.openxmlformats-officedocument.spreadsheetml.comments+xml">
        <DigestMethod Algorithm="http://www.w3.org/2001/04/xmlenc#sha256"/>
        <DigestValue>AvohuF8n/vSwdqdeVvzx2b2LUwsmOo4kC2GljqWq5ss=</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ZS21dgEhgc1TZGGnqG+H0TfzsprYD0aPO/xV8oKAwkg=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ugbo5qQFkF0APZqDizzaeKQi7MTr4S4S/xLRKzCDLvo=</DigestValue>
      </Reference>
      <Reference URI="/xl/drawings/vmlDrawing4.vml?ContentType=application/vnd.openxmlformats-officedocument.vmlDrawing">
        <DigestMethod Algorithm="http://www.w3.org/2001/04/xmlenc#sha256"/>
        <DigestValue>AdgEzWf0lN2SWUwmQUH37Iy/drdJLtHt6vdNzEtWx5g=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z1Zij2OF/oFyZJm6KY5/MXDVAQI4BCWV59QTBdCnKFM=</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ywDkXBJXI88nwiShmyWXPUv0bzUFdF1Q+wuUWdPTGkc=</DigestValue>
      </Reference>
      <Reference URI="/xl/media/image3.emf?ContentType=image/x-emf">
        <DigestMethod Algorithm="http://www.w3.org/2001/04/xmlenc#sha256"/>
        <DigestValue>iCHsM4iOWMWrB79TLpHqdyQ+2z+0G4DeJXGdEXzu6mk=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DKNOmBMpdMRBZwT6mO8S6W2DKrkeXC4/bQfzE27Q8l4=</DigestValue>
      </Reference>
      <Reference URI="/xl/styles.xml?ContentType=application/vnd.openxmlformats-officedocument.spreadsheetml.styles+xml">
        <DigestMethod Algorithm="http://www.w3.org/2001/04/xmlenc#sha256"/>
        <DigestValue>QIo6PKj9OfTlPWDhhOxrFatROVa9OaB4XNpt9AsdMsg=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0ysxVo81w7qfPeuj0A+VGArNt4fifaVqKcB/YGPWAzw=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oxBESa/ofNhIWnUeTzJw+Nd5qsUh4Hw6mKfdoMo9YAM=</DigestValue>
      </Reference>
      <Reference URI="/xl/worksheets/sheet2.xml?ContentType=application/vnd.openxmlformats-officedocument.spreadsheetml.worksheet+xml">
        <DigestMethod Algorithm="http://www.w3.org/2001/04/xmlenc#sha256"/>
        <DigestValue>jlApMYZSTNa/Mnp7Kyxicll3XMqGjKqKnwLTCTYjJ0U=</DigestValue>
      </Reference>
      <Reference URI="/xl/worksheets/sheet3.xml?ContentType=application/vnd.openxmlformats-officedocument.spreadsheetml.worksheet+xml">
        <DigestMethod Algorithm="http://www.w3.org/2001/04/xmlenc#sha256"/>
        <DigestValue>MNWKVSeAPB1DDMtSkOLf0miMjj8F5yaTHy8PG1IAq4w=</DigestValue>
      </Reference>
      <Reference URI="/xl/worksheets/sheet4.xml?ContentType=application/vnd.openxmlformats-officedocument.spreadsheetml.worksheet+xml">
        <DigestMethod Algorithm="http://www.w3.org/2001/04/xmlenc#sha256"/>
        <DigestValue>t12tjJmEfCWC192YjS/HII2oRJVMQBi5qsg8e0uzYIs=</DigestValue>
      </Reference>
    </Manifest>
    <SignatureProperties>
      <SignatureProperty Id="idSignatureTime" Target="#idPackageSignature">
        <mdssi:SignatureTime xmlns:mdssi="http://schemas.openxmlformats.org/package/2006/digital-signature">
          <mdssi:Format>YYYY-MM-DDThh:mm:ssTZD</mdssi:Format>
          <mdssi:Value>2016-12-29T21:17:51Z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2016-12-29T21:17:51Z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4ACImIC8QAbgDAR24AAQAAAPipdQsAAAAAePeHC8QAbgDAR24AsGCWCwAAAAB494cL44XsagMAAADshexqAQAAALgKlQtozR1rjmjkakQ1MQCAAcR1Dly/deBbv3VENTEAZAEAAHtivHV7Yrx1+OdyCwAIAAAAAgAAAAAAAGQ1MQAQarx1AAAAAAAAAACYNjEABgAAAIw2MQAGAAAAAAAAAAAAAACMNjEAnDUxAOLqu3UAAAAAAAIAAAAAMQAGAAAAjDYxAAYAAABMEr11AAAAAAAAAACMNjEABgAAAAAAAADINTEAii67dQAAAAAAAgAAjDYx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CNsBoD4//8AAAAAAAAAAAAAAAAAAAAAECNsBoD4//96lwAAAAAxAP480XfUOzEA9XHVd40QPQL+////jOPQd/Lg0HckoYgLMLhwAGifiAtkNTEAEGq8dQAAAAAAAAAAmDYxAAYAAACMNjEABgAAAAIAAAAAAAAAfJ+IC+B+lQt8n4gLAAAAAOB+lQu0NTEAe2K8dXtivHUAAAAAAAgAAAACAAAAAAAAvDUxABBqvHUAAAAAAAAAAPI2MQAHAAAA5DYxAAcAAAAAAAAAAAAAAOQ2MQD0NTEA4uq7dQAAAAAAAgAAAAAxAAcAAADkNjEABwAAAEwSvXUAAAAAAAAAAOQ2MQAHAAAAAAAAACA2MQCKLrt1AAAAAAACAADkNjE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KBOQw4lAAAA26fOBT6O+GpoXvMNAAAAADoaIdMiAIoBIA0EhNimMQCspjEAYGKWCyANBIRsqTEADY/4aiANBIQAAAAAoOTGB3jGfQRYqDEAWNgda+pOQw4AAAAAWNgdayANAACgTkMOJQAAAAAAAAAHAAAAoE5DDgAAAAAAAAAA4KYxAOJ57GogAAAA/////wAAAAAAAAAAEAAAAAAAAAA4AAAAAQAAAAEAAAARAAAAEQAAABAAAAAAAAAAoOTGB3jGfQQApwEAAAAAAO4UChygpzEAoKcxANB4+GoAAAAAzKkxAKDkxgfgePhq7hQKHFynMQ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fRD9x1HqY6bBhLOmz//wAAAAB+d35aAAB0zTEASAK/dQAAAABIRW4AyMwxAFDzf3cAAAAAAABDaGFyVXBwZXJXAAHRd6EP3HW0zTEAAAAAACDNMQCAAcR1Dly/deBbv3UgzTEAZAEAAHtivHV7Yrx18AlyAAAIAAAAAgAAAAAAAEDNMQAQarx1AAAAAAAAAAB6zjEACQAAAGjOMQAJAAAAAAAAAAAAAABozjEAeM0xAOLqu3UAAAAAAAIAAAAAMQAJAAAAaM4xAAkAAABMEr11AAAAAAAAAABozjEACQAAAAAAAACkzTEAii67dQAAAAAAAgAAaM4x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30Q/cdR6mOmwYSzps//8AAAAAfnd+WgAAdM0xAEgCv3UAAAAASEVuAMjMMQBQ8393AAAAAAAAQ2hhclVwcGVyVwAB0XehD9x1tM0xAAAAAAAgzTEAgAHEdQ5cv3XgW791IM0xAGQBAAB7Yrx1e2K8dfAJcgAACAAAAAIAAAAAAABAzTEAEGq8dQAAAAAAAAAAes4xAAkAAABozjEACQAAAAAAAAAAAAAAaM4xAHjNMQDi6rt1AAAAAAACAAAAADEACQAAAGjOMQAJAAAATBK9dQAAAAAAAAAAaM4xAAkAAAAAAAAApM0xAIouu3UAAAAAAAIAAGjOMQAJAAAAZHYACAAAAAAlAAAADAAAAAEAAAAYAAAADAAAAP8AAAISAAAADAAAAAEAAAAeAAAAGAAAACoAAAAFAAAAhQAAABYAAAAlAAAADAAAAAEAAABUAAAAqAAAACsAAAAFAAAAgwAAABUAAAABAAAAqwoNQgAADUIrAAAABQAAAA8AAABMAAAAAAAAAAAAAAAAAAAA//////////9sAAAARgBpAHIAbQBhACAAbgBvACAAdgDhAGwAaQBkAGEAMQ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DEA/jzRd9Q7MQD1cdV3jRA9Av7///+M49B38uDQdyShiAswuHAAaJ+IC2Q1MQAQarx1AAAAAAAAAACYNjEABgAAAIw2MQAGAAAAAgAAAAAAAAB8n4gL4H6VC3yfiAsAAAAA4H6VC7Q1MQB7Yrx1e2K8dQAAAAAACAAAAAIAAAAAAAC8NTEAEGq8dQAAAAAAAAAA8jYxAAcAAADkNjEABwAAAAAAAAAAAAAA5DYxAPQ1MQDi6rt1AAAAAAACAAAAADEABwAAAOQ2MQAHAAAATBK9dQAAAAAAAAAA5DYxAAcAAAAAAAAAIDYxAIouu3UAAAAAAAIAAOQ2M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4ACImIC8QAbgDAR24AAQAAAPipdQsAAAAAePeHC8QAbgDAR24AsGCWCwAAAAB494cL44XsagMAAADshexqAQAAALgKlQtozR1rjmjkakQ1MQCAAcR1Dly/deBbv3VENTEAZAEAAHtivHV7Yrx1+OdyCwAIAAAAAgAAAAAAAGQ1MQAQarx1AAAAAAAAAACYNjEABgAAAIw2MQAGAAAAAAAAAAAAAACMNjEAnDUxAOLqu3UAAAAAAAIAAAAAMQAGAAAAjDYxAAYAAABMEr11AAAAAAAAAACMNjEABgAAAAAAAADINTEAii67dQAAAAAAAgAAjDYx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DGBwAAAAB4/egN/p2/ddisD2z+FAHqaF7zDQAAAAAnFCGdIgCKAYSmMQBe9NprBKcxAAAAAACg5MYHRKgxACSIgBJMpzEAUwBlAGcAbwBlACAAVQBJAAAAAAAAAAAAJeTaa+EAAADApjEAmjP5avgClwvhAAAAAQAAAJb96A0AADEAOjP5agQAAAAFAAAAAAAAAAAAAAAAAAAAlv3oDcyoMQAk39prgHN5CwQAAACg5MYHAAAAAKXj2msQAAAAAAAAAFMAZQBnAG8AZQAgAFUASQAAAAocoKcxAKCnMQDhAAAAAAAAAHj96A0AAAAAAQAAAAAAAABcpzE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HT4zPj/k/hrMnfCW5yZYo6RolFM=</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iCvZjv0l6z764PwlbBaxaWJ5uWE=</DigestValue>
    </Reference>
    <Reference URI="#idValidSigLnImg" Type="http://www.w3.org/2000/09/xmldsig#Object">
      <DigestMethod Algorithm="http://www.w3.org/2000/09/xmldsig#sha1"/>
      <DigestValue>3fFogzl0zrYoTj8z2koQCiTaEeM=</DigestValue>
    </Reference>
    <Reference URI="#idInvalidSigLnImg" Type="http://www.w3.org/2000/09/xmldsig#Object">
      <DigestMethod Algorithm="http://www.w3.org/2000/09/xmldsig#sha1"/>
      <DigestValue>/TsA63PKv8jPIF1blP5MRtA1pr4=</DigestValue>
    </Reference>
  </SignedInfo>
  <SignatureValue>ld44QmEkMq54DmYjKZmpVX56rNROOHrrnGPGIAQ99MYaJmMJRWdiIBCI4zlcPa+H2xO2qAl6HpoJ
3bgyPTpqQt/KLkGMRrfUldGVmM0EDW9OtRqDiYDqd7X87IXK1veEeKONueGSzOmPF/JSkUHSyRpF
LGOcvkWCwyf2ZPGIwmvzg+IDUhWUKGgdjIGOJWHrDJyJHOHtVExcq7eM/F2sHCGCB8Fx88HDyA4w
d7T7TYUgt/zbGNYSFtAoA6TAaxrYa8k3g+fbPO+oJCs6F9sSZwD+Tocwg9jb3xdMMoNhV/iS7pY9
5rpiMV6d5Tn/6fjv65VOgVaCYQHJrE51uk4BZA==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externalLinks/externalLink2.xml?ContentType=application/vnd.openxmlformats-officedocument.spreadsheetml.externalLink+xml">
        <DigestMethod Algorithm="http://www.w3.org/2000/09/xmldsig#sha1"/>
        <DigestValue>4sTLuFvEFW6GWgYrbx5YZB81eEI=</DigestValue>
      </Reference>
      <Reference URI="/xl/drawings/vmlDrawing1.vml?ContentType=application/vnd.openxmlformats-officedocument.vmlDrawing">
        <DigestMethod Algorithm="http://www.w3.org/2000/09/xmldsig#sha1"/>
        <DigestValue>18Jhy+GqGZkuld5eaFbtjX9xPmw=</DigestValue>
      </Reference>
      <Reference URI="/xl/externalLinks/externalLink3.xml?ContentType=application/vnd.openxmlformats-officedocument.spreadsheetml.externalLink+xml">
        <DigestMethod Algorithm="http://www.w3.org/2000/09/xmldsig#sha1"/>
        <DigestValue>OFLHfjW/BTCl6hd2cQM3UiFVSWw=</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vbP50PGO+LW35jwEgT1jFZpZ7Ts=</DigestValue>
      </Reference>
      <Reference URI="/xl/media/image7.png?ContentType=image/png">
        <DigestMethod Algorithm="http://www.w3.org/2000/09/xmldsig#sha1"/>
        <DigestValue>vbG+gTxGr6BusXy/W7WZeUj3RwQ=</DigestValue>
      </Reference>
      <Reference URI="/xl/theme/theme1.xml?ContentType=application/vnd.openxmlformats-officedocument.theme+xml">
        <DigestMethod Algorithm="http://www.w3.org/2000/09/xmldsig#sha1"/>
        <DigestValue>R4kIvsVDsowaZpCdS6qlPBKvBng=</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sharedStrings.xml?ContentType=application/vnd.openxmlformats-officedocument.spreadsheetml.sharedStrings+xml">
        <DigestMethod Algorithm="http://www.w3.org/2000/09/xmldsig#sha1"/>
        <DigestValue>lpxeiITFAGCqIq4lbatVV+rbpcc=</DigestValue>
      </Reference>
      <Reference URI="/xl/styles.xml?ContentType=application/vnd.openxmlformats-officedocument.spreadsheetml.styles+xml">
        <DigestMethod Algorithm="http://www.w3.org/2000/09/xmldsig#sha1"/>
        <DigestValue>LujUOkrVGi1RsOwbCI6UZfWlemQ=</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cxhGz01YeoXRtTDZc5VXtJhXKcM=</DigestValue>
      </Reference>
      <Reference URI="/xl/media/image4.jpeg?ContentType=image/jpeg">
        <DigestMethod Algorithm="http://www.w3.org/2000/09/xmldsig#sha1"/>
        <DigestValue>KNwJdxHNkLzlEenz5dM/rDpc/uQ=</DigestValue>
      </Reference>
      <Reference URI="/xl/media/image2.emf?ContentType=image/x-emf">
        <DigestMethod Algorithm="http://www.w3.org/2000/09/xmldsig#sha1"/>
        <DigestValue>YFr/eUdGUYnMrkM7ZPWlKx0fsRg=</DigestValue>
      </Reference>
      <Reference URI="/xl/media/image3.emf?ContentType=image/x-emf">
        <DigestMethod Algorithm="http://www.w3.org/2000/09/xmldsig#sha1"/>
        <DigestValue>i3wHof2++zQt+ge+tPmcVPXlCS8=</DigestValue>
      </Reference>
      <Reference URI="/xl/externalLinks/externalLink1.xml?ContentType=application/vnd.openxmlformats-officedocument.spreadsheetml.externalLink+xml">
        <DigestMethod Algorithm="http://www.w3.org/2000/09/xmldsig#sha1"/>
        <DigestValue>BXeMFWzTjn08MdroiPQjpMbQXXs=</DigestValue>
      </Reference>
      <Reference URI="/xl/worksheets/sheet1.xml?ContentType=application/vnd.openxmlformats-officedocument.spreadsheetml.worksheet+xml">
        <DigestMethod Algorithm="http://www.w3.org/2000/09/xmldsig#sha1"/>
        <DigestValue>s9K/7wciaZVfKyHhI0Lnyu/slBA=</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media/image10.jpeg?ContentType=image/jpeg">
        <DigestMethod Algorithm="http://www.w3.org/2000/09/xmldsig#sha1"/>
        <DigestValue>96rIdr6Mr8nucfc3vBUzEgL/Jak=</DigestValue>
      </Reference>
      <Reference URI="/xl/printerSettings/printerSettings4.bin?ContentType=application/vnd.openxmlformats-officedocument.spreadsheetml.printerSettings">
        <DigestMethod Algorithm="http://www.w3.org/2000/09/xmldsig#sha1"/>
        <DigestValue>w8cfzS6D6hL5q+QDYQQpfxXsluY=</DigestValue>
      </Reference>
      <Reference URI="/xl/worksheets/sheet3.xml?ContentType=application/vnd.openxmlformats-officedocument.spreadsheetml.worksheet+xml">
        <DigestMethod Algorithm="http://www.w3.org/2000/09/xmldsig#sha1"/>
        <DigestValue>GkwMxQFdDvt0ZQc3HVb1hY/efMU=</DigestValue>
      </Reference>
      <Reference URI="/xl/comments1.xml?ContentType=application/vnd.openxmlformats-officedocument.spreadsheetml.comments+xml">
        <DigestMethod Algorithm="http://www.w3.org/2000/09/xmldsig#sha1"/>
        <DigestValue>PLOjffAMIQqwWTGgHG+v5raUFK0=</DigestValue>
      </Reference>
      <Reference URI="/xl/worksheets/sheet4.xml?ContentType=application/vnd.openxmlformats-officedocument.spreadsheetml.worksheet+xml">
        <DigestMethod Algorithm="http://www.w3.org/2000/09/xmldsig#sha1"/>
        <DigestValue>3xN6TWpR7uiQZKvV1ZUHAUZabVw=</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workbook.xml?ContentType=application/vnd.openxmlformats-officedocument.spreadsheetml.sheet.main+xml">
        <DigestMethod Algorithm="http://www.w3.org/2000/09/xmldsig#sha1"/>
        <DigestValue>w6vnVqXYI5/L5dirS7KO1OmBaSM=</DigestValue>
      </Reference>
      <Reference URI="/xl/media/image8.jpeg?ContentType=image/jpeg">
        <DigestMethod Algorithm="http://www.w3.org/2000/09/xmldsig#sha1"/>
        <DigestValue>Xacck+miE+FcZw5pdYMw6LejF0s=</DigestValue>
      </Reference>
      <Reference URI="/xl/drawings/vmlDrawing4.vml?ContentType=application/vnd.openxmlformats-officedocument.vmlDrawing">
        <DigestMethod Algorithm="http://www.w3.org/2000/09/xmldsig#sha1"/>
        <DigestValue>mPDRPj5Xd/lDeKdsdBUH05pQZzQ=</DigestValue>
      </Reference>
      <Reference URI="/xl/calcChain.xml?ContentType=application/vnd.openxmlformats-officedocument.spreadsheetml.calcChain+xml">
        <DigestMethod Algorithm="http://www.w3.org/2000/09/xmldsig#sha1"/>
        <DigestValue>TmMPnTQmx0zQfIHGnoWRYyveZd0=</DigestValue>
      </Reference>
      <Reference URI="/xl/worksheets/sheet2.xml?ContentType=application/vnd.openxmlformats-officedocument.spreadsheetml.worksheet+xml">
        <DigestMethod Algorithm="http://www.w3.org/2000/09/xmldsig#sha1"/>
        <DigestValue>CUZa+TPRRoYd4hVMtaxRyWwFWs4=</DigestValue>
      </Reference>
      <Reference URI="/xl/drawings/drawing3.xml?ContentType=application/vnd.openxmlformats-officedocument.drawing+xml">
        <DigestMethod Algorithm="http://www.w3.org/2000/09/xmldsig#sha1"/>
        <DigestValue>gYsmgkgndi8z8jKcbBRqwOs20ys=</DigestValue>
      </Reference>
      <Reference URI="/xl/comments2.xml?ContentType=application/vnd.openxmlformats-officedocument.spreadsheetml.comments+xml">
        <DigestMethod Algorithm="http://www.w3.org/2000/09/xmldsig#sha1"/>
        <DigestValue>QaVVSx2TxKZSxLzSnpR/gEdn7UE=</DigestValue>
      </Reference>
      <Reference URI="/xl/drawings/vmlDrawing3.vml?ContentType=application/vnd.openxmlformats-officedocument.vmlDrawing">
        <DigestMethod Algorithm="http://www.w3.org/2000/09/xmldsig#sha1"/>
        <DigestValue>9Z2JlHFmM052vL236nLx+zLFhfk=</DigestValue>
      </Reference>
      <Reference URI="/xl/media/image9.jpeg?ContentType=image/jpeg">
        <DigestMethod Algorithm="http://www.w3.org/2000/09/xmldsig#sha1"/>
        <DigestValue>oHufgny2i4XT7qU1iJgdFF+FiW0=</DigestValue>
      </Reference>
      <Reference URI="/xl/drawings/drawing2.xml?ContentType=application/vnd.openxmlformats-officedocument.drawing+xml">
        <DigestMethod Algorithm="http://www.w3.org/2000/09/xmldsig#sha1"/>
        <DigestValue>96+UAiPXdyabK8QBQE4gBCfOKJM=</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hAzSDAr3OPwsqmy5XuZC8RVKl0k=</DigestValue>
      </Reference>
    </Manifest>
    <SignatureProperties>
      <SignatureProperty Id="idSignatureTime" Target="#idPackageSignature">
        <mdssi:SignatureTime>
          <mdssi:Format>YYYY-MM-DDThh:mm:ssTZD</mdssi:Format>
          <mdssi:Value>2016-12-29T22:19:57Z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2016-12-29T22:19:57Z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xgISAIICAACgVskJAAAAANICITciAIoBAAAAAAAAAACCAgAAxgISADyoLgAj4D93xgISAAAAAABYqC4AxZZJdQBIpQAAAAAATPQpAgIAAAAAAAAAAAAAACjv5wG0qC4A/rNyc8YCEgCCAgAAAgAAAAAAAAAGAAAAgAGfdQAAAAB4jtgHgAGfdZ8QEwDKDQqptKguADaBmnV4jtgHAAAAAIABn3W0qC4AVYGadYABn3UAAAFnAA1PCtyoLgCTgJp1AQAAAMSoLgAQAAAAAwEAAAANTwpKDgFnAA1PCg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KBWyQljZpN23AIhriIAigHsR/kCLKguAFhpk3YAAAAAAAAAAOCoLgDWhpJ2BgAAAAAAAAA/CwF3AAAAAKA2SAoBAAAAoDZICgAAAAAGAAAAgAGfdaA2SApoWWwAgAGfdY8QEwDZEQqCAAAuADaBmnVoWWwAoDZICoABn3WUqC4AVYGadYABn3U/CwF3PwsBd7yoLgCTgJp1AQAAAKSoLgD+nZp1MTlWWgAAAX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Anternativa</vt:lpstr>
      <vt:lpstr>ALT. 1</vt:lpstr>
      <vt:lpstr>ALT. 10</vt:lpstr>
      <vt:lpstr>'ALT. 10'!Área_de_impresión</vt:lpstr>
      <vt:lpstr>'ALT. 10'!Títulos_a_imprimir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2016-12-29T20:42:06Z</dcterms:modified>
</cp:coreProperties>
</file>