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1.xml" ContentType="application/vnd.openxmlformats-officedocument.drawing+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6.xml" ContentType="application/vnd.openxmlformats-officedocument.spreadsheetml.externalLink+xml"/>
  <Override PartName="/xl/comments3.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iguera\ST_Aire\Impuestos Verdes\Propuestas metodologica\Examenes de informacion y resoluciones\PARA FIRMAR\"/>
    </mc:Choice>
  </mc:AlternateContent>
  <bookViews>
    <workbookView xWindow="0" yWindow="0" windowWidth="20736" windowHeight="9408"/>
  </bookViews>
  <sheets>
    <sheet name="Datos" sheetId="8" r:id="rId1"/>
    <sheet name="Anternativa" sheetId="11" r:id="rId2"/>
    <sheet name="ALT 6" sheetId="13" r:id="rId3"/>
    <sheet name="ALT. 10" sheetId="12" r:id="rId4"/>
    <sheet name="ALT 11" sheetId="15" r:id="rId5"/>
  </sheets>
  <externalReferences>
    <externalReference r:id="rId6"/>
    <externalReference r:id="rId7"/>
    <externalReference r:id="rId8"/>
    <externalReference r:id="rId9"/>
    <externalReference r:id="rId10"/>
    <externalReference r:id="rId11"/>
  </externalReferences>
  <definedNames>
    <definedName name="ALTERNATIVA" localSheetId="3">[1]NOMBRES!$D$2:$D$14</definedName>
    <definedName name="ALTERNATIVA">#REF!</definedName>
    <definedName name="ALTERNATIVO">[1]NOMBRES!$M$2:$M$7</definedName>
    <definedName name="_xlnm.Print_Area" localSheetId="3">'ALT. 10'!$B$1:$H$182</definedName>
    <definedName name="COMBUSTIBLE" localSheetId="3">[1]NOMBRES!$H$2:$H$20</definedName>
    <definedName name="COMBUSTIBLE">#REF!</definedName>
    <definedName name="DECISION" localSheetId="3">[1]NOMBRES!$F$2:$F$4</definedName>
    <definedName name="DECISION">#REF!</definedName>
    <definedName name="FUENTE" localSheetId="3">[1]NOMBRES!$G$2:$G$3</definedName>
    <definedName name="FUENTE">#REF!</definedName>
    <definedName name="N°" localSheetId="3">[1]NOMBRES!$A$2:$A$60</definedName>
    <definedName name="N°">#REF!</definedName>
    <definedName name="PARAMETRO">[1]NOMBRES!$O$2:$O$5</definedName>
    <definedName name="SECCION">[1]NOMBRES!$K$2:$K$4</definedName>
    <definedName name="TICKET">[1]NOMBRES!$Q$2:$Q$3</definedName>
    <definedName name="TIPO_FUENTE" localSheetId="3">[1]NOMBRES!$B$2:$B$7</definedName>
    <definedName name="TIPO_FUENTE">#REF!</definedName>
    <definedName name="_xlnm.Print_Titles" localSheetId="3">'ALT.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8" i="15"/>
  <c r="H182" i="12"/>
  <c r="G182" i="12"/>
  <c r="F182" i="12"/>
  <c r="E182" i="12"/>
  <c r="H181" i="12"/>
  <c r="G181" i="12"/>
  <c r="F181" i="12"/>
  <c r="E181" i="12"/>
  <c r="B165" i="12"/>
  <c r="H160" i="12"/>
  <c r="G160" i="12"/>
  <c r="F160" i="12"/>
  <c r="E160" i="12"/>
  <c r="H159" i="12"/>
  <c r="G159" i="12"/>
  <c r="F159" i="12"/>
  <c r="E159" i="12"/>
  <c r="H26" i="12"/>
  <c r="G26" i="12"/>
  <c r="F26" i="12"/>
  <c r="E26" i="12"/>
  <c r="H25" i="12"/>
  <c r="G25" i="12"/>
  <c r="F25" i="12"/>
  <c r="E25" i="12"/>
  <c r="A8" i="13" l="1"/>
</calcChain>
</file>

<file path=xl/comments1.xml><?xml version="1.0" encoding="utf-8"?>
<comments xmlns="http://schemas.openxmlformats.org/spreadsheetml/2006/main">
  <authors>
    <author>Autor</author>
  </authors>
  <commentList>
    <comment ref="H15" authorId="0" shapeId="0">
      <text>
        <r>
          <rPr>
            <b/>
            <sz val="9"/>
            <color indexed="81"/>
            <rFont val="Tahoma"/>
            <family val="2"/>
          </rPr>
          <t>Autor:</t>
        </r>
        <r>
          <rPr>
            <sz val="9"/>
            <color indexed="81"/>
            <rFont val="Tahoma"/>
            <family val="2"/>
          </rPr>
          <t xml:space="preserve">
Si flujo no se mide con CEMS, describir en observaciones</t>
        </r>
      </text>
    </comment>
  </commentList>
</comments>
</file>

<file path=xl/comments2.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 ref="C168" authorId="0" shapeId="0">
      <text>
        <r>
          <rPr>
            <sz val="9"/>
            <color indexed="81"/>
            <rFont val="Tahoma"/>
            <family val="2"/>
          </rPr>
          <t>Indicar como identificará el combustible que esta utilizando en un determinado periodo, por la fuente.</t>
        </r>
      </text>
    </comment>
  </commentList>
</comments>
</file>

<file path=xl/comments3.xml><?xml version="1.0" encoding="utf-8"?>
<comments xmlns="http://schemas.openxmlformats.org/spreadsheetml/2006/main">
  <authors>
    <author>Karin Salazar Navarrete</author>
  </authors>
  <commentList>
    <comment ref="C32" authorId="0" shapeId="0">
      <text>
        <r>
          <rPr>
            <b/>
            <sz val="9"/>
            <color indexed="81"/>
            <rFont val="Tahoma"/>
            <family val="2"/>
          </rPr>
          <t>Karin Salazar Navarrete:</t>
        </r>
        <r>
          <rPr>
            <sz val="9"/>
            <color indexed="81"/>
            <rFont val="Tahoma"/>
            <family val="2"/>
          </rPr>
          <t xml:space="preserve">
lo indica el titular al cambiar unidad coincide con la tabla 1.6-2
</t>
        </r>
      </text>
    </comment>
    <comment ref="D32" authorId="0" shapeId="0">
      <text>
        <r>
          <rPr>
            <b/>
            <sz val="9"/>
            <color indexed="81"/>
            <rFont val="Tahoma"/>
            <family val="2"/>
          </rPr>
          <t>Karin Salazar Navarrete:</t>
        </r>
        <r>
          <rPr>
            <sz val="9"/>
            <color indexed="81"/>
            <rFont val="Tahoma"/>
            <family val="2"/>
          </rPr>
          <t xml:space="preserve">
lo indica el titular  al cambiar unidad coincide con la tabla 1.6-2</t>
        </r>
      </text>
    </comment>
  </commentList>
</comments>
</file>

<file path=xl/sharedStrings.xml><?xml version="1.0" encoding="utf-8"?>
<sst xmlns="http://schemas.openxmlformats.org/spreadsheetml/2006/main" count="323" uniqueCount="197">
  <si>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</si>
  <si>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</si>
  <si>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</si>
  <si>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</si>
  <si>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</si>
  <si>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</si>
  <si>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</si>
  <si>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</si>
  <si>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</si>
  <si>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</si>
  <si>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</si>
  <si>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</si>
  <si>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</si>
  <si>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</si>
  <si>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</si>
  <si>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</si>
  <si>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</si>
  <si>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</si>
  <si>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</si>
  <si>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</si>
  <si>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</si>
  <si>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</si>
  <si>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</si>
  <si>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</si>
  <si>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</si>
  <si>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</si>
  <si>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</si>
  <si>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</si>
  <si>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</si>
  <si>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</si>
  <si>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</si>
  <si>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</si>
  <si>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</si>
  <si>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</si>
  <si>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</si>
  <si>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</si>
  <si>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</si>
  <si>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</si>
  <si>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</si>
  <si>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</si>
  <si>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</si>
  <si>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</si>
  <si>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</si>
  <si>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</si>
  <si>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</si>
  <si>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</si>
  <si>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</si>
  <si>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</si>
  <si>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</si>
  <si>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</si>
  <si>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</si>
  <si>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</si>
  <si>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</si>
  <si>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</si>
  <si>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</si>
  <si>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</si>
  <si>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</si>
  <si>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</si>
  <si>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no aplica</t>
  </si>
  <si>
    <t>ANEXO N° 3: ALTERNATIVA N° 10</t>
  </si>
  <si>
    <t>TIPO DE CUANTIFICACIÓN DEL NIVEL DE ACTIVIDAD DE LA FUENTE (EJ CONSUMO DE COMB, PRODUCCIÓN, ETC.)</t>
  </si>
  <si>
    <t>FORMA DE IDENTIFICAR EL COMBUSTIBLE CON EL QUE ESTÉ EN FUNC. LA FUENTE</t>
  </si>
  <si>
    <t>FLUJOMETRO COMBUSTIBLE</t>
  </si>
  <si>
    <t>Certificado de origen</t>
  </si>
  <si>
    <t>Tipo (orificio, boquilla, venturi, etc.)</t>
  </si>
  <si>
    <t>Marca</t>
  </si>
  <si>
    <t>Modelo</t>
  </si>
  <si>
    <t>N° de serie</t>
  </si>
  <si>
    <t>Frecuencia de mantenimiento</t>
  </si>
  <si>
    <t>RESPALDO DE CUANTIFICACIÓN DE COMBUSTIBLE</t>
  </si>
  <si>
    <t>SISTEMA DE REGISTRO, ALMACENAMIENTO Y MANEJO DE DATOS</t>
  </si>
  <si>
    <t>CLASIFICACIÓN CCF DE LA FUENTE</t>
  </si>
  <si>
    <t>EQUIPO DE ABATIMIENTO</t>
  </si>
  <si>
    <t>FILTRO DE MANGAS</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</si>
  <si>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</si>
  <si>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</si>
  <si>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</si>
  <si>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</si>
  <si>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</si>
  <si>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</si>
  <si>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</si>
  <si>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</si>
  <si>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</si>
  <si>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</si>
  <si>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</si>
  <si>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</si>
  <si>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</si>
  <si>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</si>
  <si>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</si>
  <si>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</si>
  <si>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</si>
  <si>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</si>
  <si>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</si>
  <si>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</si>
  <si>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</si>
  <si>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</si>
  <si>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</si>
  <si>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</si>
  <si>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N° 1</t>
  </si>
  <si>
    <t>N° 2</t>
  </si>
  <si>
    <t>Expediente: DFZ-2016-4882-VIII-LEY-EI</t>
  </si>
  <si>
    <t xml:space="preserve">77.562.510-4 </t>
  </si>
  <si>
    <t xml:space="preserve">Papeles BioBio S.A. </t>
  </si>
  <si>
    <t>Pedro Aguirre Cerda 1054, San Pedro de la Paz</t>
  </si>
  <si>
    <t>Glen Rybertt Werth</t>
  </si>
  <si>
    <t>Papeles BioBio S.A.</t>
  </si>
  <si>
    <t>Pedro Aguirre Cerda 1054</t>
  </si>
  <si>
    <t>San Pedro de la Paz</t>
  </si>
  <si>
    <t>669.875 mE, 5.921.660 mS, Huso : 18</t>
  </si>
  <si>
    <t>Ord.</t>
  </si>
  <si>
    <t>Caldera Industrial de cogeneración</t>
  </si>
  <si>
    <t>Babcock &amp; Wilcox</t>
  </si>
  <si>
    <t>INN000595M01-2</t>
  </si>
  <si>
    <t>Acuotubular con Sobrecalentador</t>
  </si>
  <si>
    <t>Fuel Oil #6</t>
  </si>
  <si>
    <t>Gas Natural</t>
  </si>
  <si>
    <t>32,1 MW(PCS)</t>
  </si>
  <si>
    <t>30 tv/h</t>
  </si>
  <si>
    <t>Sí (11/03/2015)</t>
  </si>
  <si>
    <t>No posee</t>
  </si>
  <si>
    <t>No informa</t>
  </si>
  <si>
    <t>Distral</t>
  </si>
  <si>
    <t>INN000596M01-0</t>
  </si>
  <si>
    <t>Biomasa</t>
  </si>
  <si>
    <t>48,6 MW(PCS)</t>
  </si>
  <si>
    <t>40 tv/h</t>
  </si>
  <si>
    <t>Multiciclon</t>
  </si>
  <si>
    <t>Electrofiltro</t>
  </si>
  <si>
    <t>Alstom</t>
  </si>
  <si>
    <t>ANEXO N° 1: ALTERNATIVA N° 6</t>
  </si>
  <si>
    <t>ANTEDECENTES GENERALES</t>
  </si>
  <si>
    <t>INSTRUMENTO (rca, ne, ppda)</t>
  </si>
  <si>
    <t>Resolución Ord.</t>
  </si>
  <si>
    <t>NUMERO Y FECHA</t>
  </si>
  <si>
    <t>725/2011</t>
  </si>
  <si>
    <t>CONSIDERANDO O ARTÍCULO  DONDE SE ESTABLECE LA EXIGENCIA</t>
  </si>
  <si>
    <t>PARAMETROS REQUERIDOS A MEDIR CON CEMS</t>
  </si>
  <si>
    <t>SI DISPONE DE UN CEMS PREVIAMENTE VALIDADO *</t>
  </si>
  <si>
    <t>FLUJO</t>
  </si>
  <si>
    <t>N° RESOLUCIÓN VALIDACIÓN INICIAL</t>
  </si>
  <si>
    <t>FECHA RESOLUCIÓN VALIDACIÓN INICIAL</t>
  </si>
  <si>
    <t>N° RESOLUCIÓN ÚLTIMA VALIDACIÓN</t>
  </si>
  <si>
    <t>FECHA RESOLUCIÓN ÚLTIMA VALIDACIÓN</t>
  </si>
  <si>
    <t xml:space="preserve">FECHA ÚLTIMA VALIDACIÓN </t>
  </si>
  <si>
    <t>ESTADO ACTUAL (VALIDADO/ RECHAZADO/ EN PROCESO)</t>
  </si>
  <si>
    <t>OBSERVACIONES</t>
  </si>
  <si>
    <t>DESCRIPCIÓN DE LOS EQUIPOS</t>
  </si>
  <si>
    <t>MARCA</t>
  </si>
  <si>
    <t>N° DE SERIE</t>
  </si>
  <si>
    <t>PRINCIPIO FUNCIONAMIENTO</t>
  </si>
  <si>
    <t>RANGO DE MEDICIÓN</t>
  </si>
  <si>
    <t>SONDA</t>
  </si>
  <si>
    <t>ACONDICIONADOR DE LA MUESTRA</t>
  </si>
  <si>
    <t>ANALIZADOR</t>
  </si>
  <si>
    <t>NOX</t>
  </si>
  <si>
    <t>CONVERTIDOR NO2/NO</t>
  </si>
  <si>
    <t>SISTEMA DAHS</t>
  </si>
  <si>
    <t>El titular señala que implementara la alternativa 6 para MP, sin embargo no proporciona información respecto a la validación CEMS, ni sobre los equipos a utilizar.</t>
  </si>
  <si>
    <t>Babcock &amp; Wilcox- Fuel Oil 6</t>
  </si>
  <si>
    <t>Se propone calcular el flujo de combustible por medio de registro de flujo de vapor generado. El consumo de combustible se calculará aplicando un factor especifico de consumo de combustible por tonelada de vapor generado.</t>
  </si>
  <si>
    <t>Registro flujo de vapor generado y planillas de control de operación diarias.</t>
  </si>
  <si>
    <t>Registro automatico y planilla de registro diario</t>
  </si>
  <si>
    <t>Babcock &amp; Wilcox- Gas Natural</t>
  </si>
  <si>
    <t>ANEXO N° 3: ALTERNATIVA N° 11</t>
  </si>
  <si>
    <t>GENERAL</t>
  </si>
  <si>
    <t xml:space="preserve"> FLUJOMETRO COMBUSTIBLE</t>
  </si>
  <si>
    <t>CARACTERISTICAS DEL COMBUSTIBLE</t>
  </si>
  <si>
    <t>PODER CALORIFICO SUPERIOR DE COMBUSTIBLE PRINCIPAL, SI CORRESPONDE</t>
  </si>
  <si>
    <t>PODER CALORIFICO SUPERIOR DE COMBUSTIBLE SECUNDARIO, SI CORRESPONDE</t>
  </si>
  <si>
    <t>PODER CALORIFICO INFERIOR DE COMBUSTIBLE PRINCIPAL, SI CORRESPONDE</t>
  </si>
  <si>
    <t>PODER CALORIFICO INFERIOR DE COMBUSTIBLE SECUNDARIO, SI CORRESPONDE</t>
  </si>
  <si>
    <t>DENSIDAD COMBUSTIBLE PRINCIPAL, INDICAR UNIDAD</t>
  </si>
  <si>
    <t>DENSIDAD COMBUSTIBLE SECUNDARIO, INDICAR UNIDAD</t>
  </si>
  <si>
    <t>OTROS</t>
  </si>
  <si>
    <t>FACTORES DE EMISIÓN</t>
  </si>
  <si>
    <t>INDICAR REFERENCIA AP-42 COMBUSTIBLE PRINCIPAL</t>
  </si>
  <si>
    <t>FACTOR AP-42, CON SU UNIDAD DE MEDIDA COMBUSTIBLE PRINCIPAL</t>
  </si>
  <si>
    <t>INDICAR REFERENCIA AP-42 COMBUSTIBLE SECUNDARIO</t>
  </si>
  <si>
    <t>FACTOR AP-42, CON SU UNIDAD DE MEDIDA COMBUSTIBLE SECUNDARIO</t>
  </si>
  <si>
    <t>NUMERO SCCs, SI CORRESPONDE</t>
  </si>
  <si>
    <t>INDICA REFERENCIA IPCC, COMBUSTIBLE PRINCIPAL</t>
  </si>
  <si>
    <t>FACTOR IPCC, CON SU UNIDAD DE MEDIDA COMBUSTIBLE PRINCIPAL</t>
  </si>
  <si>
    <t>INDICA REFERENCIA IPCC, COMBUSTIBLE SECUNDARIO</t>
  </si>
  <si>
    <t>FACTOR IPCC, CON SU UNIDAD DE MEDIDA COMBUSTIBLE SECUNDARIO</t>
  </si>
  <si>
    <t>ABATIMIENTO</t>
  </si>
  <si>
    <t>TIPO DE SISTEMA DE ABATIMIENTO</t>
  </si>
  <si>
    <t>% DE EFICIENCIA DE ABATIMIENTO</t>
  </si>
  <si>
    <t>ORIGEN DEL VALOR DE LA EFICIENCIA (FABRICANTE, PRUEBA DE EFICIENCIA 2015-2016, ETC)</t>
  </si>
  <si>
    <t>¿USARÁ EFICIENCIA DEL FABRICANTE? JUSTIFICAR</t>
  </si>
  <si>
    <t>¿REALIZARÁ MEDICIÓN DE EFICIENCIA EL AÑO 2017?</t>
  </si>
  <si>
    <t>PARAMETRO A MEDIR PRUEBA DE EFICIENCIA</t>
  </si>
  <si>
    <t xml:space="preserve">Cadera Distral: propuesta indica alternativa 6 para MP ( no hace mención como cuantificaría el flujo), pero no tiene CEMS validado asi que Titular indica a través de e-mail alt 10. </t>
  </si>
  <si>
    <t>Factores para biomasa húmeda, Fuente tabla 1.6-2 “Wood residue combustion”, EPA</t>
  </si>
  <si>
    <t>0,011 [kg/GJ] (PCS)</t>
  </si>
  <si>
    <t>0,094 [kg/GJ] (PCS)</t>
  </si>
  <si>
    <t>La medición del flujo de vapor se realizará por medio de equipo instalado en planta, cuyas características se resumen en la siguiente tabla.
Tipo Placa orificio Marca Siemens
Modelo
Sitrans P 7MF4033-1DA00-1AA6-Z . El registro de la producción de vapor se realizará de forma horaria.</t>
  </si>
  <si>
    <t>En e-mail no indica como cuantificará combustible secundario de la Caldera Distral.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</si>
</sst>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2"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1"/>
      <name val="Arial"/>
      <family val="2"/>
    </font>
    <font>
      <b/>
      <sz val="10"/>
      <name val="Arial"/>
      <family val="2"/>
    </font>
    <font>
      <b/>
      <sz val="11"/>
      <color theme="1"/>
      <name val="Arial"/>
      <family val="2"/>
    </font>
    <font>
      <sz val="10"/>
      <color theme="1"/>
      <name val="Arial"/>
      <family val="2"/>
    </font>
    <font>
      <sz val="9"/>
      <color indexed="81"/>
      <name val="Tahoma"/>
      <family val="2"/>
    </font>
    <font>
      <sz val="9"/>
      <color theme="1"/>
      <name val="Calibri"/>
      <family val="2"/>
      <scheme val="minor"/>
    </font>
    <font>
      <b/>
      <sz val="10"/>
      <color theme="1"/>
      <name val="Arial"/>
      <family val="2"/>
    </font>
    <font>
      <b/>
      <sz val="9"/>
      <color indexed="81"/>
      <name val="Tahoma"/>
      <family val="2"/>
    </font>
    <font>
      <b/>
      <sz val="12"/>
      <color rgb="FFFF0000"/>
      <name val="Arial"/>
      <family val="2"/>
    </font>
    <font>
      <sz val="10"/>
      <color rgb="FFFF0000"/>
      <name val="Arial"/>
      <family val="2"/>
    </font>
    <font>
      <sz val="10"/>
      <color theme="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69">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0" borderId="0" xfId="0" applyBorder="1" applyAlignment="1">
      <alignment horizontal="center"/>
    </xf>
    <xf numFmtId="0" fontId="0" fillId="3" borderId="1" xfId="0" applyFill="1" applyBorder="1" applyAlignment="1">
      <alignment horizontal="center"/>
    </xf>
    <xf numFmtId="0" fontId="0" fillId="0" borderId="1" xfId="0" applyBorder="1" applyAlignment="1">
      <alignment horizontal="center"/>
    </xf>
    <xf numFmtId="0" fontId="11" fillId="0" borderId="0" xfId="0" applyFont="1" applyAlignment="1">
      <alignment vertical="center"/>
    </xf>
    <xf numFmtId="0" fontId="11" fillId="0" borderId="0" xfId="0" applyFont="1"/>
    <xf numFmtId="0" fontId="11" fillId="0" borderId="0" xfId="0" applyFont="1" applyFill="1" applyBorder="1" applyAlignment="1">
      <alignment vertical="center"/>
    </xf>
    <xf numFmtId="0" fontId="12" fillId="0" borderId="0" xfId="0" applyFont="1" applyFill="1" applyBorder="1" applyAlignment="1">
      <alignment vertical="center"/>
    </xf>
    <xf numFmtId="0" fontId="5" fillId="0" borderId="0" xfId="0" applyFont="1" applyAlignment="1">
      <alignment vertical="center"/>
    </xf>
    <xf numFmtId="0" fontId="13" fillId="0" borderId="0" xfId="0" applyFont="1"/>
    <xf numFmtId="0" fontId="4" fillId="4" borderId="1" xfId="0" applyFont="1" applyFill="1" applyBorder="1" applyAlignment="1">
      <alignment horizontal="left" vertical="center" wrapText="1"/>
    </xf>
    <xf numFmtId="0" fontId="4" fillId="0" borderId="1" xfId="0" applyFont="1" applyFill="1" applyBorder="1" applyAlignment="1">
      <alignment vertical="center"/>
    </xf>
    <xf numFmtId="0" fontId="14" fillId="0" borderId="1" xfId="0" applyFont="1" applyBorder="1"/>
    <xf numFmtId="0" fontId="4" fillId="4" borderId="1" xfId="0" applyFont="1" applyFill="1" applyBorder="1" applyAlignment="1">
      <alignment vertical="center" wrapText="1"/>
    </xf>
    <xf numFmtId="0" fontId="4" fillId="4" borderId="1" xfId="0" applyFont="1" applyFill="1" applyBorder="1" applyAlignment="1">
      <alignment vertical="center"/>
    </xf>
    <xf numFmtId="0" fontId="14" fillId="0" borderId="0" xfId="0" applyFont="1"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14" fillId="0" borderId="1" xfId="0" applyFont="1" applyFill="1" applyBorder="1" applyAlignment="1">
      <alignment horizontal="right"/>
    </xf>
    <xf numFmtId="0" fontId="2" fillId="0" borderId="1" xfId="0" applyFont="1" applyFill="1" applyBorder="1" applyAlignment="1">
      <alignment horizontal="center" wrapText="1"/>
    </xf>
    <xf numFmtId="0" fontId="6" fillId="0" borderId="0" xfId="1" applyFont="1" applyAlignment="1">
      <alignment horizontal="center" vertical="center"/>
    </xf>
    <xf numFmtId="0" fontId="10" fillId="0" borderId="1" xfId="1" applyFont="1" applyFill="1" applyBorder="1" applyAlignment="1">
      <alignment horizontal="center" vertical="center" wrapText="1"/>
    </xf>
    <xf numFmtId="0" fontId="0" fillId="0" borderId="0" xfId="0" applyBorder="1" applyAlignment="1">
      <alignment horizontal="center"/>
    </xf>
    <xf numFmtId="0" fontId="0" fillId="0" borderId="0" xfId="0" applyAlignment="1">
      <alignment horizontal="center"/>
    </xf>
    <xf numFmtId="0" fontId="5" fillId="0" borderId="0" xfId="0" applyFont="1" applyAlignment="1">
      <alignment horizontal="center" vertical="center"/>
    </xf>
    <xf numFmtId="0" fontId="4" fillId="4" borderId="1" xfId="0" applyFont="1" applyFill="1" applyBorder="1" applyAlignment="1">
      <alignment horizontal="left" vertical="center"/>
    </xf>
    <xf numFmtId="14" fontId="16" fillId="0" borderId="1" xfId="0" applyNumberFormat="1" applyFont="1" applyFill="1" applyBorder="1" applyAlignment="1">
      <alignment horizontal="center" wrapText="1"/>
    </xf>
    <xf numFmtId="0" fontId="16" fillId="0" borderId="1" xfId="0" applyFont="1" applyFill="1" applyBorder="1" applyAlignment="1">
      <alignment horizontal="center" wrapText="1"/>
    </xf>
    <xf numFmtId="0" fontId="2" fillId="5" borderId="1" xfId="0" applyFont="1" applyFill="1" applyBorder="1" applyAlignment="1">
      <alignment horizontal="center" vertical="top"/>
    </xf>
    <xf numFmtId="0" fontId="14" fillId="0" borderId="0" xfId="0" applyFont="1"/>
    <xf numFmtId="0" fontId="12" fillId="0" borderId="0" xfId="1" applyFont="1" applyAlignment="1">
      <alignment horizontal="center" vertical="center"/>
    </xf>
    <xf numFmtId="0" fontId="17" fillId="0" borderId="0" xfId="0" applyFont="1"/>
    <xf numFmtId="0" fontId="17" fillId="0" borderId="9" xfId="0" applyFont="1" applyFill="1" applyBorder="1" applyAlignment="1">
      <alignment horizontal="left"/>
    </xf>
    <xf numFmtId="0" fontId="14" fillId="5" borderId="1" xfId="0" applyFont="1" applyFill="1" applyBorder="1"/>
    <xf numFmtId="0" fontId="0" fillId="5" borderId="1" xfId="0" applyFill="1" applyBorder="1" applyAlignment="1">
      <alignment horizontal="center" vertical="center" wrapText="1"/>
    </xf>
    <xf numFmtId="0" fontId="0" fillId="0" borderId="1" xfId="0" applyBorder="1"/>
    <xf numFmtId="0" fontId="14" fillId="5" borderId="0" xfId="0" applyFont="1" applyFill="1"/>
    <xf numFmtId="0" fontId="0" fillId="5" borderId="1" xfId="0" applyFill="1" applyBorder="1" applyAlignment="1">
      <alignment horizontal="center" vertical="center"/>
    </xf>
    <xf numFmtId="0" fontId="0" fillId="6" borderId="4" xfId="0" applyFill="1" applyBorder="1" applyAlignment="1">
      <alignment horizontal="left" vertical="center"/>
    </xf>
    <xf numFmtId="0" fontId="5" fillId="0" borderId="0" xfId="0" applyFont="1" applyFill="1" applyAlignment="1">
      <alignment vertical="center"/>
    </xf>
    <xf numFmtId="0" fontId="19" fillId="0" borderId="0" xfId="0" applyFont="1" applyAlignment="1">
      <alignment vertical="center"/>
    </xf>
    <xf numFmtId="0" fontId="11" fillId="0" borderId="0" xfId="0" applyFont="1" applyFill="1"/>
    <xf numFmtId="0" fontId="13" fillId="0" borderId="0" xfId="0" applyFont="1" applyAlignment="1">
      <alignment wrapText="1"/>
    </xf>
    <xf numFmtId="0" fontId="0" fillId="3" borderId="21" xfId="0" applyFill="1" applyBorder="1" applyAlignment="1">
      <alignment horizontal="center" vertical="center"/>
    </xf>
    <xf numFmtId="0" fontId="0" fillId="3" borderId="21" xfId="0" applyFill="1" applyBorder="1" applyAlignment="1">
      <alignment horizontal="center" vertical="center" wrapText="1"/>
    </xf>
    <xf numFmtId="0" fontId="14" fillId="0" borderId="1" xfId="0" applyFont="1" applyBorder="1" applyAlignment="1"/>
    <xf numFmtId="0" fontId="11" fillId="0" borderId="1" xfId="0" applyFont="1" applyBorder="1"/>
    <xf numFmtId="0" fontId="4" fillId="0" borderId="0" xfId="0" applyFont="1" applyFill="1" applyBorder="1" applyAlignment="1">
      <alignment vertical="center" wrapText="1"/>
    </xf>
    <xf numFmtId="0" fontId="14" fillId="0" borderId="11" xfId="0" applyFont="1" applyBorder="1" applyAlignment="1"/>
    <xf numFmtId="0" fontId="14" fillId="0" borderId="0" xfId="0" applyFont="1" applyBorder="1" applyAlignment="1"/>
    <xf numFmtId="0" fontId="0" fillId="0" borderId="21" xfId="0" applyFill="1" applyBorder="1" applyAlignment="1">
      <alignment horizontal="center" vertical="center"/>
    </xf>
    <xf numFmtId="0" fontId="0" fillId="0" borderId="21" xfId="0" applyFill="1" applyBorder="1" applyAlignment="1">
      <alignment horizontal="center" vertical="center" wrapText="1"/>
    </xf>
    <xf numFmtId="0" fontId="11" fillId="0" borderId="0" xfId="0" applyFont="1" applyAlignment="1">
      <alignment wrapText="1"/>
    </xf>
    <xf numFmtId="0" fontId="21" fillId="0" borderId="1" xfId="0" applyFont="1" applyFill="1" applyBorder="1" applyAlignment="1">
      <alignment horizontal="right"/>
    </xf>
    <xf numFmtId="0" fontId="14" fillId="0" borderId="1" xfId="0" applyFont="1" applyBorder="1" applyAlignment="1">
      <alignment wrapText="1"/>
    </xf>
    <xf numFmtId="0" fontId="14" fillId="0" borderId="1" xfId="0" applyFont="1" applyBorder="1" applyAlignment="1">
      <alignment horizont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5" fillId="0" borderId="11" xfId="1" applyFont="1" applyBorder="1" applyAlignment="1">
      <alignment horizontal="center" vertical="center"/>
    </xf>
    <xf numFmtId="0" fontId="9" fillId="2" borderId="1" xfId="0" applyFont="1" applyFill="1" applyBorder="1" applyAlignment="1">
      <alignment horizontal="left" vertical="center"/>
    </xf>
    <xf numFmtId="0" fontId="2" fillId="0" borderId="1" xfId="0" applyFont="1" applyFill="1" applyBorder="1" applyAlignment="1">
      <alignment horizontal="left" vertical="center"/>
    </xf>
    <xf numFmtId="0" fontId="6" fillId="0" borderId="0" xfId="1" applyFont="1" applyAlignment="1">
      <alignment horizontal="center" vertical="center"/>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0" borderId="0" xfId="0" applyFill="1" applyAlignment="1">
      <alignment horizontal="justify" wrapText="1"/>
    </xf>
    <xf numFmtId="0" fontId="1" fillId="0" borderId="0" xfId="0" applyFont="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0"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0" fillId="6" borderId="7" xfId="0" applyFill="1" applyBorder="1" applyAlignment="1">
      <alignment horizontal="left" vertical="center"/>
    </xf>
    <xf numFmtId="0" fontId="0" fillId="6" borderId="8" xfId="0" applyFill="1" applyBorder="1" applyAlignment="1">
      <alignment horizontal="left" vertical="center"/>
    </xf>
    <xf numFmtId="0" fontId="12" fillId="0" borderId="0" xfId="1" applyFont="1" applyAlignment="1">
      <alignment horizontal="center" vertical="center"/>
    </xf>
    <xf numFmtId="14" fontId="12" fillId="0" borderId="18" xfId="1" applyNumberFormat="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7" fillId="3" borderId="7" xfId="0" applyFont="1" applyFill="1" applyBorder="1" applyAlignment="1">
      <alignment horizontal="left"/>
    </xf>
    <xf numFmtId="0" fontId="17" fillId="3" borderId="8" xfId="0" applyFont="1" applyFill="1" applyBorder="1" applyAlignment="1">
      <alignment horizontal="left"/>
    </xf>
    <xf numFmtId="0" fontId="17" fillId="3" borderId="9" xfId="0" applyFont="1" applyFill="1" applyBorder="1" applyAlignment="1">
      <alignment horizontal="left"/>
    </xf>
    <xf numFmtId="0" fontId="14" fillId="6" borderId="1" xfId="0" applyFont="1" applyFill="1" applyBorder="1" applyAlignment="1">
      <alignment horizontal="left"/>
    </xf>
    <xf numFmtId="0" fontId="14" fillId="6" borderId="7" xfId="0" applyFont="1" applyFill="1" applyBorder="1" applyAlignment="1">
      <alignment horizontal="left"/>
    </xf>
    <xf numFmtId="0" fontId="14" fillId="6" borderId="8" xfId="0" applyFont="1" applyFill="1" applyBorder="1" applyAlignment="1">
      <alignment horizontal="left"/>
    </xf>
    <xf numFmtId="0" fontId="14" fillId="6" borderId="9" xfId="0" applyFont="1" applyFill="1" applyBorder="1" applyAlignment="1">
      <alignment horizontal="left"/>
    </xf>
    <xf numFmtId="0" fontId="0" fillId="6" borderId="1" xfId="0" applyFill="1" applyBorder="1" applyAlignment="1">
      <alignment horizontal="left" vertical="center"/>
    </xf>
    <xf numFmtId="0" fontId="14" fillId="5" borderId="0" xfId="0" applyFont="1" applyFill="1" applyAlignment="1">
      <alignment horizontal="center" wrapText="1"/>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9" xfId="0" applyFont="1" applyFill="1" applyBorder="1" applyAlignment="1">
      <alignment horizontal="left" vertical="center"/>
    </xf>
    <xf numFmtId="0" fontId="14" fillId="5" borderId="7" xfId="0" applyFont="1" applyFill="1" applyBorder="1" applyAlignment="1">
      <alignment horizontal="center" vertical="center"/>
    </xf>
    <xf numFmtId="0" fontId="14" fillId="5" borderId="9" xfId="0" applyFont="1" applyFill="1" applyBorder="1" applyAlignment="1">
      <alignment horizontal="center" vertical="center"/>
    </xf>
    <xf numFmtId="0" fontId="4" fillId="0" borderId="1" xfId="0" applyFont="1" applyFill="1" applyBorder="1" applyAlignment="1">
      <alignment horizontal="center" vertical="center" wrapText="1"/>
    </xf>
    <xf numFmtId="0" fontId="14" fillId="5" borderId="7" xfId="0" applyFont="1" applyFill="1" applyBorder="1" applyAlignment="1">
      <alignment horizontal="center"/>
    </xf>
    <xf numFmtId="0" fontId="14" fillId="5" borderId="9" xfId="0" applyFont="1" applyFill="1" applyBorder="1" applyAlignment="1">
      <alignment horizontal="center"/>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 xfId="0" applyFont="1" applyFill="1" applyBorder="1" applyAlignment="1">
      <alignment horizontal="left" vertical="center"/>
    </xf>
    <xf numFmtId="0" fontId="14" fillId="0" borderId="7" xfId="0" applyFont="1" applyFill="1" applyBorder="1" applyAlignment="1">
      <alignment horizontal="center" wrapText="1"/>
    </xf>
    <xf numFmtId="0" fontId="14" fillId="0" borderId="9" xfId="0" applyFont="1" applyFill="1" applyBorder="1" applyAlignment="1">
      <alignment horizontal="center" wrapText="1"/>
    </xf>
    <xf numFmtId="0" fontId="14" fillId="0" borderId="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 xfId="0" applyFont="1" applyFill="1" applyBorder="1" applyAlignment="1">
      <alignment horizontal="center"/>
    </xf>
    <xf numFmtId="0" fontId="11" fillId="0" borderId="1" xfId="0" applyFont="1" applyBorder="1" applyAlignment="1">
      <alignment horizontal="center"/>
    </xf>
    <xf numFmtId="14" fontId="5" fillId="0" borderId="18" xfId="0" applyNumberFormat="1"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0" xfId="0" applyFont="1" applyAlignment="1">
      <alignment horizontal="center" vertical="center"/>
    </xf>
    <xf numFmtId="0" fontId="20" fillId="5" borderId="7" xfId="0" applyFont="1" applyFill="1" applyBorder="1" applyAlignment="1">
      <alignment horizontal="center"/>
    </xf>
    <xf numFmtId="0" fontId="20" fillId="5" borderId="9" xfId="0" applyFont="1" applyFill="1" applyBorder="1" applyAlignment="1">
      <alignment horizontal="center"/>
    </xf>
    <xf numFmtId="0" fontId="14" fillId="0" borderId="1" xfId="0" applyFont="1" applyFill="1" applyBorder="1" applyAlignment="1">
      <alignment horizontal="center" wrapText="1"/>
    </xf>
    <xf numFmtId="0" fontId="4" fillId="4" borderId="1" xfId="0" applyFont="1" applyFill="1" applyBorder="1" applyAlignment="1">
      <alignment horizontal="left" vertical="center" wrapText="1"/>
    </xf>
    <xf numFmtId="0" fontId="14" fillId="0" borderId="1" xfId="0" applyFont="1" applyBorder="1" applyAlignment="1">
      <alignment horizontal="center"/>
    </xf>
    <xf numFmtId="0" fontId="11" fillId="0" borderId="0" xfId="0" applyFont="1" applyAlignment="1">
      <alignment horizont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123825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0</xdr:row>
      <xdr:rowOff>60960</xdr:rowOff>
    </xdr:from>
    <xdr:to>
      <xdr:col>2</xdr:col>
      <xdr:colOff>741755</xdr:colOff>
      <xdr:row>5</xdr:row>
      <xdr:rowOff>7939</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60960"/>
          <a:ext cx="2783915" cy="756604"/>
        </a:xfrm>
        <a:prstGeom prst="rect">
          <a:avLst/>
        </a:prstGeom>
      </xdr:spPr>
    </xdr:pic>
    <xdr:clientData/>
  </xdr:twoCellAnchor>
  <xdr:twoCellAnchor editAs="oneCell">
    <xdr:from>
      <xdr:col>0</xdr:col>
      <xdr:colOff>15240</xdr:colOff>
      <xdr:row>0</xdr:row>
      <xdr:rowOff>60960</xdr:rowOff>
    </xdr:from>
    <xdr:to>
      <xdr:col>3</xdr:col>
      <xdr:colOff>275030</xdr:colOff>
      <xdr:row>5</xdr:row>
      <xdr:rowOff>7939</xdr:rowOff>
    </xdr:to>
    <xdr:pic>
      <xdr:nvPicPr>
        <xdr:cNvPr id="3"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60960"/>
          <a:ext cx="2783915" cy="7566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206188</xdr:colOff>
      <xdr:row>0</xdr:row>
      <xdr:rowOff>0</xdr:rowOff>
    </xdr:from>
    <xdr:to>
      <xdr:col>1</xdr:col>
      <xdr:colOff>760502</xdr:colOff>
      <xdr:row>4</xdr:row>
      <xdr:rowOff>167046</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7713" y="0"/>
          <a:ext cx="2811739" cy="843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1625860%20Ficha%20Revisio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V%20245714%20Ficha%20Revisi&#243;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Copia%20de%20CCF8%20imp_verd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eficiencias%20abatimien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xamen%20de%20informacion%20UV%202457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Obs"/>
    </sheetNames>
    <sheetDataSet>
      <sheetData sheetId="0"/>
      <sheetData sheetId="1"/>
      <sheetData sheetId="2">
        <row r="7">
          <cell r="B7" t="str">
            <v>Caldera N°1</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6"/>
      <sheetName val="ALT. 10"/>
      <sheetName val="ALT. 11"/>
      <sheetName val="OBSERVACION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Anternativa"/>
      <sheetName val="ALT. 6"/>
      <sheetName val="ALT. 10"/>
      <sheetName val="Hoja1"/>
    </sheetNames>
    <sheetDataSet>
      <sheetData sheetId="0"/>
      <sheetData sheetId="1">
        <row r="13">
          <cell r="B13" t="str">
            <v>Distral</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E126"/>
  <sheetViews>
    <sheetView tabSelected="1" view="pageLayout" topLeftCell="A30" zoomScale="70" zoomScaleNormal="100" zoomScalePageLayoutView="70" workbookViewId="0">
      <selection activeCell="E34" sqref="E34"/>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107" t="s">
        <v>4</v>
      </c>
      <c r="C20" s="107"/>
      <c r="D20" s="107"/>
      <c r="E20" s="107"/>
    </row>
    <row r="21" spans="2:5" ht="15.6" customHeight="1" x14ac:dyDescent="0.3">
      <c r="B21" s="107"/>
      <c r="C21" s="107"/>
      <c r="D21" s="107"/>
      <c r="E21" s="107"/>
    </row>
    <row r="22" spans="2:5" ht="15.6" customHeight="1" x14ac:dyDescent="0.3">
      <c r="B22" s="93" t="s">
        <v>6</v>
      </c>
      <c r="C22" s="93"/>
      <c r="D22" s="93"/>
      <c r="E22" s="93"/>
    </row>
    <row r="23" spans="2:5" x14ac:dyDescent="0.3">
      <c r="B23" s="93" t="s">
        <v>7</v>
      </c>
      <c r="C23" s="93"/>
      <c r="D23" s="93"/>
      <c r="E23" s="93"/>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93" t="s">
        <v>100</v>
      </c>
      <c r="D27" s="93"/>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8"/>
      <c r="E31" s="10"/>
    </row>
    <row r="32" spans="2:5" ht="70.2" customHeight="1" x14ac:dyDescent="0.3">
      <c r="B32" s="10"/>
      <c r="C32" s="17" t="s">
        <v>51</v>
      </c>
      <c r="D32" s="19"/>
      <c r="E32" s="10"/>
    </row>
    <row r="33" spans="2:5" ht="70.2" customHeight="1" x14ac:dyDescent="0.3">
      <c r="B33" s="10"/>
      <c r="C33" s="16" t="s">
        <v>52</v>
      </c>
      <c r="D33" s="20"/>
      <c r="E33" s="10"/>
    </row>
    <row r="34" spans="2:5" ht="70.2" customHeight="1" x14ac:dyDescent="0.3">
      <c r="B34" s="10"/>
      <c r="C34" s="17" t="s">
        <v>53</v>
      </c>
      <c r="D34" s="19"/>
      <c r="E34" s="10"/>
    </row>
    <row r="35" spans="2:5" x14ac:dyDescent="0.3">
      <c r="B35" s="10"/>
      <c r="C35" s="15"/>
      <c r="D35" s="10"/>
      <c r="E35" s="10"/>
    </row>
    <row r="36" spans="2:5" x14ac:dyDescent="0.3">
      <c r="B36" s="10"/>
      <c r="C36" s="15"/>
      <c r="D36" s="10"/>
      <c r="E36" s="10"/>
    </row>
    <row r="37" spans="2:5" x14ac:dyDescent="0.3">
      <c r="B37" s="10"/>
      <c r="C37" s="15"/>
      <c r="D37" s="10"/>
      <c r="E37" s="10"/>
    </row>
    <row r="38" spans="2:5" x14ac:dyDescent="0.3">
      <c r="B38" s="40"/>
      <c r="C38" s="15"/>
      <c r="D38" s="40"/>
      <c r="E38" s="40"/>
    </row>
    <row r="39" spans="2:5" x14ac:dyDescent="0.3">
      <c r="B39" s="10"/>
      <c r="C39" s="10"/>
      <c r="D39" s="10"/>
      <c r="E39" s="10"/>
    </row>
    <row r="40" spans="2:5" x14ac:dyDescent="0.3">
      <c r="B40" s="114" t="s">
        <v>5</v>
      </c>
      <c r="C40" s="115"/>
      <c r="D40" s="115"/>
      <c r="E40" s="116"/>
    </row>
    <row r="41" spans="2:5" ht="60" customHeight="1" x14ac:dyDescent="0.3">
      <c r="B41" s="108" t="s">
        <v>9</v>
      </c>
      <c r="C41" s="109"/>
      <c r="D41" s="109"/>
      <c r="E41" s="110"/>
    </row>
    <row r="42" spans="2:5" x14ac:dyDescent="0.3">
      <c r="B42" s="111"/>
      <c r="C42" s="112"/>
      <c r="D42" s="112"/>
      <c r="E42" s="113"/>
    </row>
    <row r="43" spans="2:5" x14ac:dyDescent="0.3">
      <c r="B43" s="104"/>
      <c r="C43" s="105"/>
      <c r="D43" s="105"/>
      <c r="E43" s="106"/>
    </row>
    <row r="44" spans="2:5" ht="14.4" customHeight="1" x14ac:dyDescent="0.3">
      <c r="B44" s="98" t="s">
        <v>8</v>
      </c>
      <c r="C44" s="99"/>
      <c r="D44" s="99"/>
      <c r="E44" s="100"/>
    </row>
    <row r="45" spans="2:5" x14ac:dyDescent="0.3">
      <c r="B45" s="98"/>
      <c r="C45" s="99"/>
      <c r="D45" s="99"/>
      <c r="E45" s="100"/>
    </row>
    <row r="46" spans="2:5" x14ac:dyDescent="0.3">
      <c r="B46" s="98"/>
      <c r="C46" s="99"/>
      <c r="D46" s="99"/>
      <c r="E46" s="100"/>
    </row>
    <row r="47" spans="2:5" x14ac:dyDescent="0.3">
      <c r="B47" s="98"/>
      <c r="C47" s="99"/>
      <c r="D47" s="99"/>
      <c r="E47" s="100"/>
    </row>
    <row r="48" spans="2:5" x14ac:dyDescent="0.3">
      <c r="B48" s="98"/>
      <c r="C48" s="99"/>
      <c r="D48" s="99"/>
      <c r="E48" s="100"/>
    </row>
    <row r="49" spans="2:5" x14ac:dyDescent="0.3">
      <c r="B49" s="98"/>
      <c r="C49" s="99"/>
      <c r="D49" s="99"/>
      <c r="E49" s="100"/>
    </row>
    <row r="50" spans="2:5" x14ac:dyDescent="0.3">
      <c r="B50" s="98"/>
      <c r="C50" s="99"/>
      <c r="D50" s="99"/>
      <c r="E50" s="100"/>
    </row>
    <row r="51" spans="2:5" x14ac:dyDescent="0.3">
      <c r="B51" s="101"/>
      <c r="C51" s="102"/>
      <c r="D51" s="102"/>
      <c r="E51" s="103"/>
    </row>
    <row r="52" spans="2:5" x14ac:dyDescent="0.3">
      <c r="B52" s="94"/>
      <c r="C52" s="94"/>
      <c r="D52" s="94"/>
      <c r="E52" s="94"/>
    </row>
    <row r="53" spans="2:5" x14ac:dyDescent="0.3">
      <c r="B53" s="95" t="s">
        <v>10</v>
      </c>
      <c r="C53" s="96"/>
      <c r="D53" s="96"/>
      <c r="E53" s="97"/>
    </row>
    <row r="54" spans="2:5" x14ac:dyDescent="0.3">
      <c r="B54" s="5" t="s">
        <v>11</v>
      </c>
      <c r="C54" s="5"/>
      <c r="D54" s="3"/>
      <c r="E54" s="46">
        <v>42716</v>
      </c>
    </row>
    <row r="55" spans="2:5" x14ac:dyDescent="0.3">
      <c r="B55" s="88" t="s">
        <v>12</v>
      </c>
      <c r="C55" s="88"/>
      <c r="D55" s="88"/>
      <c r="E55" s="47" t="s">
        <v>101</v>
      </c>
    </row>
    <row r="56" spans="2:5" x14ac:dyDescent="0.3">
      <c r="B56" s="88" t="s">
        <v>13</v>
      </c>
      <c r="C56" s="88"/>
      <c r="D56" s="88"/>
      <c r="E56" s="47" t="s">
        <v>102</v>
      </c>
    </row>
    <row r="57" spans="2:5" ht="24.6" x14ac:dyDescent="0.3">
      <c r="B57" s="88" t="s">
        <v>14</v>
      </c>
      <c r="C57" s="88"/>
      <c r="D57" s="88"/>
      <c r="E57" s="47" t="s">
        <v>103</v>
      </c>
    </row>
    <row r="58" spans="2:5" x14ac:dyDescent="0.3">
      <c r="B58" s="88" t="s">
        <v>15</v>
      </c>
      <c r="C58" s="88"/>
      <c r="D58" s="88"/>
      <c r="E58" s="47" t="s">
        <v>104</v>
      </c>
    </row>
    <row r="59" spans="2:5" x14ac:dyDescent="0.3">
      <c r="B59" s="89" t="s">
        <v>16</v>
      </c>
      <c r="C59" s="89"/>
      <c r="D59" s="89"/>
      <c r="E59" s="47">
        <v>1</v>
      </c>
    </row>
    <row r="60" spans="2:5" x14ac:dyDescent="0.3">
      <c r="B60" s="2"/>
      <c r="C60" s="2"/>
      <c r="D60" s="2"/>
      <c r="E60" s="2"/>
    </row>
    <row r="61" spans="2:5" x14ac:dyDescent="0.3">
      <c r="B61" s="91" t="s">
        <v>17</v>
      </c>
      <c r="C61" s="91"/>
      <c r="D61" s="91"/>
      <c r="E61" s="91"/>
    </row>
    <row r="62" spans="2:5" x14ac:dyDescent="0.3">
      <c r="B62" s="88" t="s">
        <v>18</v>
      </c>
      <c r="C62" s="88"/>
      <c r="D62" s="88"/>
      <c r="E62" s="47" t="s">
        <v>105</v>
      </c>
    </row>
    <row r="63" spans="2:5" x14ac:dyDescent="0.3">
      <c r="B63" s="88" t="s">
        <v>14</v>
      </c>
      <c r="C63" s="88"/>
      <c r="D63" s="88"/>
      <c r="E63" s="47" t="s">
        <v>106</v>
      </c>
    </row>
    <row r="64" spans="2:5" x14ac:dyDescent="0.3">
      <c r="B64" s="88" t="s">
        <v>19</v>
      </c>
      <c r="C64" s="88"/>
      <c r="D64" s="88"/>
      <c r="E64" s="47">
        <v>245714</v>
      </c>
    </row>
    <row r="65" spans="2:5" x14ac:dyDescent="0.3">
      <c r="B65" s="88" t="s">
        <v>20</v>
      </c>
      <c r="C65" s="88"/>
      <c r="D65" s="88"/>
      <c r="E65" s="47" t="s">
        <v>107</v>
      </c>
    </row>
    <row r="66" spans="2:5" x14ac:dyDescent="0.3">
      <c r="B66" s="92" t="s">
        <v>21</v>
      </c>
      <c r="C66" s="92"/>
      <c r="D66" s="92"/>
      <c r="E66" s="47">
        <v>8</v>
      </c>
    </row>
    <row r="67" spans="2:5" ht="24.6" x14ac:dyDescent="0.3">
      <c r="B67" s="88" t="s">
        <v>22</v>
      </c>
      <c r="C67" s="88"/>
      <c r="D67" s="88"/>
      <c r="E67" s="47" t="s">
        <v>108</v>
      </c>
    </row>
    <row r="68" spans="2:5" x14ac:dyDescent="0.3">
      <c r="B68" s="88" t="s">
        <v>15</v>
      </c>
      <c r="C68" s="88"/>
      <c r="D68" s="88"/>
      <c r="E68" s="47" t="s">
        <v>104</v>
      </c>
    </row>
    <row r="69" spans="2:5" x14ac:dyDescent="0.3">
      <c r="B69" s="88" t="s">
        <v>23</v>
      </c>
      <c r="C69" s="88"/>
      <c r="D69" s="88"/>
      <c r="E69" s="47">
        <v>80.7</v>
      </c>
    </row>
    <row r="70" spans="2:5" x14ac:dyDescent="0.3">
      <c r="B70" s="89" t="s">
        <v>24</v>
      </c>
      <c r="C70" s="89"/>
      <c r="D70" s="89"/>
      <c r="E70" s="47">
        <v>2</v>
      </c>
    </row>
    <row r="71" spans="2:5" x14ac:dyDescent="0.3">
      <c r="B71" s="89" t="s">
        <v>25</v>
      </c>
      <c r="C71" s="89"/>
      <c r="D71" s="89"/>
      <c r="E71" s="47">
        <v>0</v>
      </c>
    </row>
    <row r="72" spans="2:5" x14ac:dyDescent="0.3">
      <c r="B72" s="89" t="s">
        <v>26</v>
      </c>
      <c r="C72" s="89"/>
      <c r="D72" s="89"/>
      <c r="E72" s="47">
        <v>0</v>
      </c>
    </row>
    <row r="73" spans="2:5" x14ac:dyDescent="0.3">
      <c r="B73" s="89" t="s">
        <v>27</v>
      </c>
      <c r="C73" s="89"/>
      <c r="D73" s="89"/>
      <c r="E73" s="47">
        <v>2</v>
      </c>
    </row>
    <row r="75" spans="2:5" x14ac:dyDescent="0.3">
      <c r="B75" s="117" t="s">
        <v>40</v>
      </c>
      <c r="C75" s="118"/>
      <c r="D75" s="118"/>
      <c r="E75" s="119"/>
    </row>
    <row r="76" spans="2:5" x14ac:dyDescent="0.3">
      <c r="B76" s="22" t="s">
        <v>54</v>
      </c>
      <c r="C76" s="22" t="s">
        <v>55</v>
      </c>
      <c r="D76" s="22" t="s">
        <v>56</v>
      </c>
      <c r="E76" s="22" t="s">
        <v>57</v>
      </c>
    </row>
    <row r="77" spans="2:5" x14ac:dyDescent="0.3">
      <c r="B77" s="23" t="s">
        <v>109</v>
      </c>
      <c r="C77" s="23">
        <v>725</v>
      </c>
      <c r="D77" s="23">
        <v>2011</v>
      </c>
      <c r="E77" s="23">
        <v>8</v>
      </c>
    </row>
    <row r="78" spans="2:5" x14ac:dyDescent="0.3">
      <c r="B78" s="23"/>
      <c r="C78" s="23"/>
      <c r="D78" s="23"/>
      <c r="E78" s="23"/>
    </row>
    <row r="79" spans="2:5" x14ac:dyDescent="0.3">
      <c r="B79" s="23"/>
      <c r="C79" s="23"/>
      <c r="D79" s="23"/>
      <c r="E79" s="23"/>
    </row>
    <row r="80" spans="2:5" x14ac:dyDescent="0.3">
      <c r="B80" s="23"/>
      <c r="C80" s="23"/>
      <c r="D80" s="23"/>
      <c r="E80" s="23"/>
    </row>
    <row r="81" spans="2:5" x14ac:dyDescent="0.3">
      <c r="B81" s="42"/>
      <c r="C81" s="42"/>
      <c r="D81" s="42"/>
      <c r="E81" s="42"/>
    </row>
    <row r="82" spans="2:5" x14ac:dyDescent="0.3">
      <c r="B82" s="42"/>
      <c r="C82" s="42"/>
      <c r="D82" s="42"/>
      <c r="E82" s="42"/>
    </row>
    <row r="83" spans="2:5" x14ac:dyDescent="0.3">
      <c r="B83" s="21"/>
      <c r="C83" s="21"/>
      <c r="D83" s="21"/>
      <c r="E83" s="21"/>
    </row>
    <row r="85" spans="2:5" ht="15.6" x14ac:dyDescent="0.3">
      <c r="B85" s="90" t="s">
        <v>4</v>
      </c>
      <c r="C85" s="90"/>
      <c r="D85" s="90"/>
      <c r="E85" s="90"/>
    </row>
    <row r="86" spans="2:5" x14ac:dyDescent="0.3">
      <c r="B86" s="7" t="s">
        <v>47</v>
      </c>
      <c r="C86" s="8"/>
      <c r="D86" s="9"/>
      <c r="E86" s="6" t="s">
        <v>98</v>
      </c>
    </row>
    <row r="87" spans="2:5" x14ac:dyDescent="0.3">
      <c r="B87" s="82" t="s">
        <v>45</v>
      </c>
      <c r="C87" s="83"/>
      <c r="D87" s="84"/>
      <c r="E87" s="41" t="s">
        <v>110</v>
      </c>
    </row>
    <row r="88" spans="2:5" x14ac:dyDescent="0.3">
      <c r="B88" s="82" t="s">
        <v>28</v>
      </c>
      <c r="C88" s="83"/>
      <c r="D88" s="84"/>
      <c r="E88" s="39" t="s">
        <v>111</v>
      </c>
    </row>
    <row r="89" spans="2:5" x14ac:dyDescent="0.3">
      <c r="B89" s="76" t="s">
        <v>46</v>
      </c>
      <c r="C89" s="77"/>
      <c r="D89" s="78"/>
      <c r="E89" s="39" t="s">
        <v>112</v>
      </c>
    </row>
    <row r="90" spans="2:5" x14ac:dyDescent="0.3">
      <c r="B90" s="79" t="s">
        <v>29</v>
      </c>
      <c r="C90" s="80"/>
      <c r="D90" s="81"/>
      <c r="E90" s="48"/>
    </row>
    <row r="91" spans="2:5" ht="14.4" customHeight="1" x14ac:dyDescent="0.3">
      <c r="B91" s="76" t="s">
        <v>30</v>
      </c>
      <c r="C91" s="77"/>
      <c r="D91" s="78"/>
      <c r="E91" s="39" t="s">
        <v>111</v>
      </c>
    </row>
    <row r="92" spans="2:5" x14ac:dyDescent="0.3">
      <c r="B92" s="82" t="s">
        <v>3</v>
      </c>
      <c r="C92" s="83"/>
      <c r="D92" s="84"/>
      <c r="E92" s="39" t="s">
        <v>113</v>
      </c>
    </row>
    <row r="93" spans="2:5" x14ac:dyDescent="0.3">
      <c r="B93" s="82" t="s">
        <v>31</v>
      </c>
      <c r="C93" s="83"/>
      <c r="D93" s="84"/>
      <c r="E93" s="39">
        <v>1956</v>
      </c>
    </row>
    <row r="94" spans="2:5" x14ac:dyDescent="0.3">
      <c r="B94" s="82" t="s">
        <v>32</v>
      </c>
      <c r="C94" s="83"/>
      <c r="D94" s="84"/>
      <c r="E94" s="39">
        <v>1956</v>
      </c>
    </row>
    <row r="95" spans="2:5" x14ac:dyDescent="0.3">
      <c r="B95" s="82" t="s">
        <v>33</v>
      </c>
      <c r="C95" s="83"/>
      <c r="D95" s="84"/>
      <c r="E95" s="39" t="s">
        <v>114</v>
      </c>
    </row>
    <row r="96" spans="2:5" x14ac:dyDescent="0.3">
      <c r="B96" s="82" t="s">
        <v>34</v>
      </c>
      <c r="C96" s="83"/>
      <c r="D96" s="84"/>
      <c r="E96" s="39" t="s">
        <v>115</v>
      </c>
    </row>
    <row r="97" spans="2:5" x14ac:dyDescent="0.3">
      <c r="B97" s="85" t="s">
        <v>35</v>
      </c>
      <c r="C97" s="86"/>
      <c r="D97" s="87"/>
      <c r="E97" s="39" t="s">
        <v>58</v>
      </c>
    </row>
    <row r="98" spans="2:5" x14ac:dyDescent="0.3">
      <c r="B98" s="76" t="s">
        <v>36</v>
      </c>
      <c r="C98" s="77"/>
      <c r="D98" s="78"/>
      <c r="E98" s="39" t="s">
        <v>58</v>
      </c>
    </row>
    <row r="99" spans="2:5" x14ac:dyDescent="0.3">
      <c r="B99" s="76" t="s">
        <v>37</v>
      </c>
      <c r="C99" s="77"/>
      <c r="D99" s="78"/>
      <c r="E99" s="39" t="s">
        <v>116</v>
      </c>
    </row>
    <row r="100" spans="2:5" x14ac:dyDescent="0.3">
      <c r="B100" s="76" t="s">
        <v>38</v>
      </c>
      <c r="C100" s="77"/>
      <c r="D100" s="78"/>
      <c r="E100" s="39" t="s">
        <v>117</v>
      </c>
    </row>
    <row r="101" spans="2:5" x14ac:dyDescent="0.3">
      <c r="B101" s="76" t="s">
        <v>39</v>
      </c>
      <c r="C101" s="77"/>
      <c r="D101" s="78"/>
      <c r="E101" s="39" t="s">
        <v>118</v>
      </c>
    </row>
    <row r="102" spans="2:5" x14ac:dyDescent="0.3">
      <c r="B102" s="82" t="s">
        <v>41</v>
      </c>
      <c r="C102" s="83"/>
      <c r="D102" s="84"/>
      <c r="E102" s="39" t="s">
        <v>119</v>
      </c>
    </row>
    <row r="103" spans="2:5" x14ac:dyDescent="0.3">
      <c r="B103" s="82" t="s">
        <v>42</v>
      </c>
      <c r="C103" s="83"/>
      <c r="D103" s="84"/>
      <c r="E103" s="39" t="s">
        <v>120</v>
      </c>
    </row>
    <row r="104" spans="2:5" x14ac:dyDescent="0.3">
      <c r="B104" s="82" t="s">
        <v>43</v>
      </c>
      <c r="C104" s="83"/>
      <c r="D104" s="84"/>
      <c r="E104" s="39" t="s">
        <v>119</v>
      </c>
    </row>
    <row r="105" spans="2:5" x14ac:dyDescent="0.3">
      <c r="B105" s="82" t="s">
        <v>44</v>
      </c>
      <c r="C105" s="83"/>
      <c r="D105" s="84"/>
      <c r="E105" s="39" t="s">
        <v>120</v>
      </c>
    </row>
    <row r="106" spans="2:5" x14ac:dyDescent="0.3">
      <c r="E106" s="43"/>
    </row>
    <row r="107" spans="2:5" x14ac:dyDescent="0.3">
      <c r="B107" s="7" t="s">
        <v>47</v>
      </c>
      <c r="C107" s="8"/>
      <c r="D107" s="9"/>
      <c r="E107" s="6" t="s">
        <v>99</v>
      </c>
    </row>
    <row r="108" spans="2:5" x14ac:dyDescent="0.3">
      <c r="B108" s="82" t="s">
        <v>45</v>
      </c>
      <c r="C108" s="83"/>
      <c r="D108" s="84"/>
      <c r="E108" s="41" t="s">
        <v>110</v>
      </c>
    </row>
    <row r="109" spans="2:5" x14ac:dyDescent="0.3">
      <c r="B109" s="82" t="s">
        <v>28</v>
      </c>
      <c r="C109" s="83"/>
      <c r="D109" s="84"/>
      <c r="E109" s="39" t="s">
        <v>121</v>
      </c>
    </row>
    <row r="110" spans="2:5" x14ac:dyDescent="0.3">
      <c r="B110" s="76" t="s">
        <v>46</v>
      </c>
      <c r="C110" s="77"/>
      <c r="D110" s="78"/>
      <c r="E110" s="39" t="s">
        <v>122</v>
      </c>
    </row>
    <row r="111" spans="2:5" x14ac:dyDescent="0.3">
      <c r="B111" s="79" t="s">
        <v>29</v>
      </c>
      <c r="C111" s="80"/>
      <c r="D111" s="81"/>
      <c r="E111" s="48"/>
    </row>
    <row r="112" spans="2:5" x14ac:dyDescent="0.3">
      <c r="B112" s="76" t="s">
        <v>30</v>
      </c>
      <c r="C112" s="77"/>
      <c r="D112" s="78"/>
      <c r="E112" s="39" t="s">
        <v>121</v>
      </c>
    </row>
    <row r="113" spans="2:5" x14ac:dyDescent="0.3">
      <c r="B113" s="82" t="s">
        <v>3</v>
      </c>
      <c r="C113" s="83"/>
      <c r="D113" s="84"/>
      <c r="E113" s="39" t="s">
        <v>113</v>
      </c>
    </row>
    <row r="114" spans="2:5" x14ac:dyDescent="0.3">
      <c r="B114" s="82" t="s">
        <v>31</v>
      </c>
      <c r="C114" s="83"/>
      <c r="D114" s="84"/>
      <c r="E114" s="39">
        <v>1981</v>
      </c>
    </row>
    <row r="115" spans="2:5" x14ac:dyDescent="0.3">
      <c r="B115" s="82" t="s">
        <v>32</v>
      </c>
      <c r="C115" s="83"/>
      <c r="D115" s="84"/>
      <c r="E115" s="39">
        <v>1981</v>
      </c>
    </row>
    <row r="116" spans="2:5" x14ac:dyDescent="0.3">
      <c r="B116" s="82" t="s">
        <v>33</v>
      </c>
      <c r="C116" s="83"/>
      <c r="D116" s="84"/>
      <c r="E116" s="39" t="s">
        <v>123</v>
      </c>
    </row>
    <row r="117" spans="2:5" x14ac:dyDescent="0.3">
      <c r="B117" s="82" t="s">
        <v>34</v>
      </c>
      <c r="C117" s="83"/>
      <c r="D117" s="84"/>
      <c r="E117" s="39" t="s">
        <v>115</v>
      </c>
    </row>
    <row r="118" spans="2:5" x14ac:dyDescent="0.3">
      <c r="B118" s="85" t="s">
        <v>35</v>
      </c>
      <c r="C118" s="86"/>
      <c r="D118" s="87"/>
      <c r="E118" s="39" t="s">
        <v>58</v>
      </c>
    </row>
    <row r="119" spans="2:5" x14ac:dyDescent="0.3">
      <c r="B119" s="76" t="s">
        <v>36</v>
      </c>
      <c r="C119" s="77"/>
      <c r="D119" s="78"/>
      <c r="E119" s="39" t="s">
        <v>58</v>
      </c>
    </row>
    <row r="120" spans="2:5" x14ac:dyDescent="0.3">
      <c r="B120" s="76" t="s">
        <v>37</v>
      </c>
      <c r="C120" s="77"/>
      <c r="D120" s="78"/>
      <c r="E120" s="39" t="s">
        <v>124</v>
      </c>
    </row>
    <row r="121" spans="2:5" x14ac:dyDescent="0.3">
      <c r="B121" s="76" t="s">
        <v>38</v>
      </c>
      <c r="C121" s="77"/>
      <c r="D121" s="78"/>
      <c r="E121" s="39" t="s">
        <v>125</v>
      </c>
    </row>
    <row r="122" spans="2:5" x14ac:dyDescent="0.3">
      <c r="B122" s="76" t="s">
        <v>39</v>
      </c>
      <c r="C122" s="77"/>
      <c r="D122" s="78"/>
      <c r="E122" s="39" t="s">
        <v>118</v>
      </c>
    </row>
    <row r="123" spans="2:5" x14ac:dyDescent="0.3">
      <c r="B123" s="82" t="s">
        <v>41</v>
      </c>
      <c r="C123" s="83"/>
      <c r="D123" s="84"/>
      <c r="E123" s="39" t="s">
        <v>126</v>
      </c>
    </row>
    <row r="124" spans="2:5" x14ac:dyDescent="0.3">
      <c r="B124" s="82" t="s">
        <v>42</v>
      </c>
      <c r="C124" s="83"/>
      <c r="D124" s="84"/>
      <c r="E124" s="39" t="s">
        <v>120</v>
      </c>
    </row>
    <row r="125" spans="2:5" x14ac:dyDescent="0.3">
      <c r="B125" s="82" t="s">
        <v>43</v>
      </c>
      <c r="C125" s="83"/>
      <c r="D125" s="84"/>
      <c r="E125" s="39" t="s">
        <v>127</v>
      </c>
    </row>
    <row r="126" spans="2:5" x14ac:dyDescent="0.3">
      <c r="B126" s="82" t="s">
        <v>44</v>
      </c>
      <c r="C126" s="83"/>
      <c r="D126" s="84"/>
      <c r="E126" s="39" t="s">
        <v>128</v>
      </c>
    </row>
  </sheetData>
  <mergeCells count="69">
    <mergeCell ref="B75:E75"/>
    <mergeCell ref="B123:D123"/>
    <mergeCell ref="B124:D124"/>
    <mergeCell ref="B125:D125"/>
    <mergeCell ref="B126:D126"/>
    <mergeCell ref="B118:D118"/>
    <mergeCell ref="B119:D119"/>
    <mergeCell ref="B120:D120"/>
    <mergeCell ref="B121:D121"/>
    <mergeCell ref="B122:D122"/>
    <mergeCell ref="B112:D112"/>
    <mergeCell ref="B113:D113"/>
    <mergeCell ref="B114:D114"/>
    <mergeCell ref="B115:D115"/>
    <mergeCell ref="B116:D116"/>
    <mergeCell ref="B117:D117"/>
    <mergeCell ref="B87:D87"/>
    <mergeCell ref="B102:D102"/>
    <mergeCell ref="B103:D103"/>
    <mergeCell ref="B104:D104"/>
    <mergeCell ref="B88:D88"/>
    <mergeCell ref="B89:D89"/>
    <mergeCell ref="B92:D92"/>
    <mergeCell ref="B91:D91"/>
    <mergeCell ref="B90:D90"/>
    <mergeCell ref="B20:E20"/>
    <mergeCell ref="B21:E21"/>
    <mergeCell ref="B41:E42"/>
    <mergeCell ref="B22:E22"/>
    <mergeCell ref="B23:E23"/>
    <mergeCell ref="B40:E40"/>
    <mergeCell ref="C27:D27"/>
    <mergeCell ref="B52:E52"/>
    <mergeCell ref="B53:E53"/>
    <mergeCell ref="B44:E51"/>
    <mergeCell ref="B43:E43"/>
    <mergeCell ref="B69:D69"/>
    <mergeCell ref="B70:D70"/>
    <mergeCell ref="B55:D55"/>
    <mergeCell ref="B56:D56"/>
    <mergeCell ref="B57:D57"/>
    <mergeCell ref="B58:D58"/>
    <mergeCell ref="B59:D59"/>
    <mergeCell ref="B85:E85"/>
    <mergeCell ref="B108:D108"/>
    <mergeCell ref="B109:D109"/>
    <mergeCell ref="B61:E61"/>
    <mergeCell ref="B62:D62"/>
    <mergeCell ref="B73:D73"/>
    <mergeCell ref="B72:D72"/>
    <mergeCell ref="B71:D71"/>
    <mergeCell ref="B67:D67"/>
    <mergeCell ref="B65:D65"/>
    <mergeCell ref="B64:D64"/>
    <mergeCell ref="B63:D63"/>
    <mergeCell ref="B66:D66"/>
    <mergeCell ref="B68:D68"/>
    <mergeCell ref="B110:D110"/>
    <mergeCell ref="B111:D111"/>
    <mergeCell ref="B105:D105"/>
    <mergeCell ref="B93:D93"/>
    <mergeCell ref="B97:D97"/>
    <mergeCell ref="B96:D96"/>
    <mergeCell ref="B95:D95"/>
    <mergeCell ref="B94:D94"/>
    <mergeCell ref="B99:D99"/>
    <mergeCell ref="B100:D100"/>
    <mergeCell ref="B101:D101"/>
    <mergeCell ref="B98:D98"/>
  </mergeCells>
  <dataValidations count="6">
    <dataValidation operator="greaterThan" allowBlank="1" showInputMessage="1" showErrorMessage="1" sqref="E54"/>
    <dataValidation type="list" allowBlank="1" showInputMessage="1" showErrorMessage="1" sqref="E59 E70:E72">
      <formula1>N°</formula1>
    </dataValidation>
    <dataValidation type="whole" operator="greaterThanOrEqual" allowBlank="1" showInputMessage="1" showErrorMessage="1" sqref="E73">
      <formula1>0</formula1>
    </dataValidation>
    <dataValidation type="whole" operator="greaterThan" allowBlank="1" showInputMessage="1" showErrorMessage="1" sqref="E93 E114">
      <formula1>0</formula1>
    </dataValidation>
    <dataValidation type="list" allowBlank="1" showInputMessage="1" showErrorMessage="1" sqref="E87 E108">
      <formula1>TIPO_FUENTE</formula1>
    </dataValidation>
    <dataValidation type="decimal" operator="greaterThanOrEqual" allowBlank="1" showInputMessage="1" showErrorMessage="1" sqref="E99:E100 E120:E121">
      <formula1>0</formula1>
    </dataValidation>
  </dataValidations>
  <pageMargins left="0.7" right="0.7" top="0.75" bottom="0.75" header="0.3" footer="0.3"/>
  <pageSetup scale="94" orientation="portrait" verticalDpi="0" r:id="rId1"/>
  <headerFooter differentFirst="1">
    <oddHeader>&amp;L&amp;G&amp;C
Expediente: DFZ-2016-4882-VIII-LEY-EI&amp;R&amp;G</oddHeader>
    <oddFooter>&amp;R&amp;P</oddFooter>
    <firstHeader>&amp;C&amp;G</firstHeader>
  </headerFooter>
  <legacy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'[2]ALT. 10'!#REF!</xm:f>
          </x14:formula1>
          <xm:sqref>E90 E111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J19"/>
  <sheetViews>
    <sheetView zoomScaleNormal="100" workbookViewId="0">
      <selection activeCell="C3" sqref="C3:I3"/>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21" t="str">
        <f>Datos!C27</f>
        <v>Expediente: DFZ-2016-4882-VIII-LEY-EI</v>
      </c>
      <c r="D3" s="121"/>
      <c r="E3" s="121"/>
      <c r="F3" s="121"/>
      <c r="G3" s="121"/>
      <c r="H3" s="121"/>
      <c r="I3" s="121"/>
    </row>
    <row r="6" spans="2:10" ht="15.6" x14ac:dyDescent="0.3">
      <c r="B6" s="122" t="s">
        <v>4</v>
      </c>
      <c r="C6" s="122"/>
      <c r="D6" s="122"/>
      <c r="E6" s="122"/>
      <c r="F6" s="122"/>
      <c r="G6" s="122"/>
      <c r="H6" s="122"/>
      <c r="I6" s="122"/>
      <c r="J6" s="122"/>
    </row>
    <row r="7" spans="2:10" ht="14.4" customHeight="1" x14ac:dyDescent="0.3">
      <c r="B7" s="123"/>
      <c r="C7" s="123"/>
      <c r="D7" s="123"/>
      <c r="E7" s="123"/>
    </row>
    <row r="8" spans="2:10" x14ac:dyDescent="0.3">
      <c r="B8" s="125" t="s">
        <v>48</v>
      </c>
      <c r="C8" s="125"/>
      <c r="D8" s="125"/>
      <c r="E8" s="14" t="s">
        <v>49</v>
      </c>
      <c r="F8" s="14" t="s">
        <v>1</v>
      </c>
      <c r="G8" s="14" t="s">
        <v>2</v>
      </c>
      <c r="H8" s="14" t="s">
        <v>0</v>
      </c>
      <c r="I8" s="14" t="s">
        <v>50</v>
      </c>
      <c r="J8" s="12"/>
    </row>
    <row r="9" spans="2:10" x14ac:dyDescent="0.3">
      <c r="B9" s="124" t="s">
        <v>111</v>
      </c>
      <c r="C9" s="124" t="s">
        <v>112</v>
      </c>
      <c r="D9" s="3" t="s">
        <v>33</v>
      </c>
      <c r="E9" s="4">
        <v>10</v>
      </c>
      <c r="F9" s="13">
        <v>10</v>
      </c>
      <c r="G9" s="13">
        <v>10</v>
      </c>
      <c r="H9" s="13">
        <v>10</v>
      </c>
      <c r="I9" s="13"/>
      <c r="J9" s="12"/>
    </row>
    <row r="10" spans="2:10" x14ac:dyDescent="0.3">
      <c r="B10" s="124"/>
      <c r="C10" s="124"/>
      <c r="D10" s="5" t="s">
        <v>34</v>
      </c>
      <c r="E10" s="4">
        <v>10</v>
      </c>
      <c r="F10" s="13">
        <v>10</v>
      </c>
      <c r="G10" s="13">
        <v>10</v>
      </c>
      <c r="H10" s="13">
        <v>10</v>
      </c>
      <c r="I10" s="13"/>
      <c r="J10" s="12"/>
    </row>
    <row r="11" spans="2:10" x14ac:dyDescent="0.3">
      <c r="B11" s="124"/>
      <c r="C11" s="124"/>
      <c r="D11" s="11" t="s">
        <v>35</v>
      </c>
      <c r="E11" s="4"/>
      <c r="F11" s="13"/>
      <c r="G11" s="13"/>
      <c r="H11" s="13"/>
      <c r="I11" s="13"/>
      <c r="J11" s="12"/>
    </row>
    <row r="12" spans="2:10" x14ac:dyDescent="0.3">
      <c r="B12" s="124"/>
      <c r="C12" s="124"/>
      <c r="D12" s="5" t="s">
        <v>36</v>
      </c>
      <c r="E12" s="4"/>
      <c r="F12" s="13"/>
      <c r="G12" s="13"/>
      <c r="H12" s="13"/>
      <c r="I12" s="13"/>
      <c r="J12" s="12"/>
    </row>
    <row r="13" spans="2:10" x14ac:dyDescent="0.3">
      <c r="B13" s="124" t="s">
        <v>121</v>
      </c>
      <c r="C13" s="124" t="s">
        <v>122</v>
      </c>
      <c r="D13" s="3" t="s">
        <v>33</v>
      </c>
      <c r="E13" s="4">
        <v>11</v>
      </c>
      <c r="F13" s="3">
        <v>11</v>
      </c>
      <c r="G13" s="13"/>
      <c r="H13" s="13">
        <v>10</v>
      </c>
      <c r="I13" s="13"/>
    </row>
    <row r="14" spans="2:10" x14ac:dyDescent="0.3">
      <c r="B14" s="124"/>
      <c r="C14" s="124"/>
      <c r="D14" s="5" t="s">
        <v>34</v>
      </c>
      <c r="E14" s="4"/>
      <c r="F14" s="13"/>
      <c r="G14" s="13"/>
      <c r="H14" s="13"/>
      <c r="I14" s="13"/>
    </row>
    <row r="15" spans="2:10" x14ac:dyDescent="0.3">
      <c r="B15" s="124"/>
      <c r="C15" s="124"/>
      <c r="D15" s="11" t="s">
        <v>35</v>
      </c>
      <c r="E15" s="4"/>
      <c r="F15" s="13"/>
      <c r="G15" s="13"/>
      <c r="H15" s="13"/>
      <c r="I15" s="13"/>
    </row>
    <row r="16" spans="2:10" x14ac:dyDescent="0.3">
      <c r="B16" s="124"/>
      <c r="C16" s="124"/>
      <c r="D16" s="5" t="s">
        <v>36</v>
      </c>
      <c r="E16" s="4"/>
      <c r="F16" s="13"/>
      <c r="G16" s="13"/>
      <c r="H16" s="13"/>
      <c r="I16" s="13"/>
    </row>
    <row r="18" spans="2:9" ht="46.5" customHeight="1" x14ac:dyDescent="0.3">
      <c r="B18" s="120" t="s">
        <v>191</v>
      </c>
      <c r="C18" s="120"/>
      <c r="D18" s="120"/>
      <c r="E18" s="120"/>
      <c r="F18" s="120"/>
      <c r="G18" s="120"/>
      <c r="H18" s="120"/>
      <c r="I18" s="120"/>
    </row>
    <row r="19" spans="2:9" x14ac:dyDescent="0.3">
      <c r="B19" t="s">
        <v>196</v>
      </c>
    </row>
  </sheetData>
  <mergeCells count="9">
    <mergeCell ref="B18:I18"/>
    <mergeCell ref="C3:I3"/>
    <mergeCell ref="B6:J6"/>
    <mergeCell ref="B7:E7"/>
    <mergeCell ref="B9:B12"/>
    <mergeCell ref="C9:C12"/>
    <mergeCell ref="B8:D8"/>
    <mergeCell ref="B13:B16"/>
    <mergeCell ref="C13:C1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7"/>
  <sheetViews>
    <sheetView workbookViewId="0">
      <selection activeCell="B46" sqref="B46"/>
    </sheetView>
  </sheetViews>
  <sheetFormatPr baseColWidth="10" defaultRowHeight="14.4" x14ac:dyDescent="0.3"/>
  <cols>
    <col min="3" max="3" width="51.33203125" customWidth="1"/>
    <col min="4" max="4" width="15.6640625" bestFit="1" customWidth="1"/>
    <col min="5" max="7" width="10.33203125" customWidth="1"/>
  </cols>
  <sheetData>
    <row r="1" spans="1:8" x14ac:dyDescent="0.3">
      <c r="A1" s="49"/>
      <c r="B1" s="49"/>
      <c r="C1" s="49"/>
      <c r="D1" s="49"/>
      <c r="E1" s="49"/>
      <c r="F1" s="49"/>
      <c r="G1" s="49"/>
      <c r="H1" s="49"/>
    </row>
    <row r="2" spans="1:8" x14ac:dyDescent="0.3">
      <c r="A2" s="49"/>
      <c r="B2" s="49"/>
      <c r="C2" s="49"/>
      <c r="D2" s="49"/>
      <c r="E2" s="49"/>
      <c r="F2" s="49"/>
      <c r="G2" s="49"/>
      <c r="H2" s="49"/>
    </row>
    <row r="3" spans="1:8" x14ac:dyDescent="0.3">
      <c r="A3" s="49"/>
      <c r="B3" s="49"/>
      <c r="C3" s="49"/>
      <c r="D3" s="49"/>
      <c r="E3" s="49"/>
      <c r="F3" s="49"/>
      <c r="G3" s="49"/>
      <c r="H3" s="49"/>
    </row>
    <row r="4" spans="1:8" x14ac:dyDescent="0.3">
      <c r="A4" s="49"/>
      <c r="B4" s="49"/>
      <c r="C4" s="49"/>
      <c r="D4" s="49"/>
      <c r="E4" s="49"/>
      <c r="F4" s="49"/>
      <c r="G4" s="49"/>
      <c r="H4" s="49"/>
    </row>
    <row r="5" spans="1:8" x14ac:dyDescent="0.3">
      <c r="A5" s="49"/>
      <c r="B5" s="49"/>
      <c r="C5" s="49"/>
      <c r="D5" s="49"/>
      <c r="E5" s="49"/>
      <c r="F5" s="49"/>
      <c r="G5" s="49"/>
      <c r="H5" s="49"/>
    </row>
    <row r="6" spans="1:8" x14ac:dyDescent="0.3">
      <c r="A6" s="128" t="s">
        <v>129</v>
      </c>
      <c r="B6" s="128"/>
      <c r="C6" s="128"/>
      <c r="D6" s="128"/>
      <c r="E6" s="49"/>
      <c r="F6" s="49"/>
      <c r="G6" s="49"/>
      <c r="H6" s="49"/>
    </row>
    <row r="7" spans="1:8" ht="15" thickBot="1" x14ac:dyDescent="0.35">
      <c r="A7" s="50"/>
      <c r="B7" s="50"/>
      <c r="C7" s="50"/>
      <c r="D7" s="50"/>
      <c r="E7" s="49"/>
      <c r="F7" s="49"/>
      <c r="G7" s="49"/>
      <c r="H7" s="49"/>
    </row>
    <row r="8" spans="1:8" ht="15" thickBot="1" x14ac:dyDescent="0.35">
      <c r="A8" s="129" t="e">
        <f>[3]CUANTIFICACIÓN!A7</f>
        <v>#REF!</v>
      </c>
      <c r="B8" s="130"/>
      <c r="C8" s="130"/>
      <c r="D8" s="130"/>
      <c r="E8" s="130"/>
      <c r="F8" s="130"/>
      <c r="G8" s="131"/>
      <c r="H8" s="49"/>
    </row>
    <row r="9" spans="1:8" x14ac:dyDescent="0.3">
      <c r="A9" s="51"/>
      <c r="B9" s="49"/>
      <c r="C9" s="49"/>
      <c r="D9" s="49"/>
      <c r="E9" s="49"/>
      <c r="F9" s="49"/>
      <c r="G9" s="49"/>
      <c r="H9" s="49"/>
    </row>
    <row r="10" spans="1:8" x14ac:dyDescent="0.3">
      <c r="A10" s="132" t="s">
        <v>130</v>
      </c>
      <c r="B10" s="133"/>
      <c r="C10" s="133"/>
      <c r="D10" s="134"/>
      <c r="E10" s="49"/>
      <c r="F10" s="49"/>
      <c r="G10" s="49"/>
      <c r="H10" s="49"/>
    </row>
    <row r="11" spans="1:8" x14ac:dyDescent="0.3">
      <c r="A11" s="135" t="s">
        <v>131</v>
      </c>
      <c r="B11" s="135"/>
      <c r="C11" s="135"/>
      <c r="D11" s="52" t="s">
        <v>132</v>
      </c>
      <c r="E11" s="49"/>
      <c r="F11" s="49"/>
      <c r="G11" s="49"/>
      <c r="H11" s="49"/>
    </row>
    <row r="12" spans="1:8" x14ac:dyDescent="0.3">
      <c r="A12" s="135" t="s">
        <v>133</v>
      </c>
      <c r="B12" s="135"/>
      <c r="C12" s="135"/>
      <c r="D12" s="32" t="s">
        <v>134</v>
      </c>
      <c r="E12" s="49"/>
      <c r="F12" s="49"/>
      <c r="G12" s="49"/>
      <c r="H12" s="49"/>
    </row>
    <row r="13" spans="1:8" x14ac:dyDescent="0.3">
      <c r="A13" s="135" t="s">
        <v>135</v>
      </c>
      <c r="B13" s="135"/>
      <c r="C13" s="135"/>
      <c r="D13" s="53"/>
      <c r="E13" s="49"/>
      <c r="F13" s="49"/>
      <c r="G13" s="49"/>
      <c r="H13" s="49"/>
    </row>
    <row r="14" spans="1:8" x14ac:dyDescent="0.3">
      <c r="A14" s="136" t="s">
        <v>136</v>
      </c>
      <c r="B14" s="137"/>
      <c r="C14" s="138"/>
      <c r="D14" s="32" t="s">
        <v>0</v>
      </c>
      <c r="E14" s="49"/>
      <c r="F14" s="49"/>
      <c r="G14" s="49"/>
      <c r="H14" s="49"/>
    </row>
    <row r="15" spans="1:8" x14ac:dyDescent="0.3">
      <c r="A15" s="132" t="s">
        <v>137</v>
      </c>
      <c r="B15" s="133"/>
      <c r="C15" s="133"/>
      <c r="D15" s="36" t="s">
        <v>49</v>
      </c>
      <c r="E15" s="36" t="s">
        <v>1</v>
      </c>
      <c r="F15" s="36" t="s">
        <v>2</v>
      </c>
      <c r="G15" s="54" t="s">
        <v>0</v>
      </c>
      <c r="H15" s="36" t="s">
        <v>138</v>
      </c>
    </row>
    <row r="16" spans="1:8" x14ac:dyDescent="0.3">
      <c r="A16" s="126" t="s">
        <v>139</v>
      </c>
      <c r="B16" s="127"/>
      <c r="C16" s="127"/>
      <c r="D16" s="32"/>
      <c r="E16" s="32"/>
      <c r="F16" s="32"/>
      <c r="G16" s="53"/>
      <c r="H16" s="55"/>
    </row>
    <row r="17" spans="1:8" x14ac:dyDescent="0.3">
      <c r="A17" s="126" t="s">
        <v>140</v>
      </c>
      <c r="B17" s="127"/>
      <c r="C17" s="127"/>
      <c r="D17" s="32"/>
      <c r="E17" s="32"/>
      <c r="F17" s="32"/>
      <c r="G17" s="53"/>
      <c r="H17" s="55"/>
    </row>
    <row r="18" spans="1:8" x14ac:dyDescent="0.3">
      <c r="A18" s="126" t="s">
        <v>141</v>
      </c>
      <c r="B18" s="127"/>
      <c r="C18" s="127"/>
      <c r="D18" s="32"/>
      <c r="E18" s="32"/>
      <c r="F18" s="32"/>
      <c r="G18" s="53"/>
      <c r="H18" s="55"/>
    </row>
    <row r="19" spans="1:8" x14ac:dyDescent="0.3">
      <c r="A19" s="126" t="s">
        <v>142</v>
      </c>
      <c r="B19" s="127"/>
      <c r="C19" s="127"/>
      <c r="D19" s="32"/>
      <c r="E19" s="32"/>
      <c r="F19" s="32"/>
      <c r="G19" s="53"/>
      <c r="H19" s="55"/>
    </row>
    <row r="20" spans="1:8" x14ac:dyDescent="0.3">
      <c r="A20" s="126" t="s">
        <v>143</v>
      </c>
      <c r="B20" s="127"/>
      <c r="C20" s="127"/>
      <c r="D20" s="32"/>
      <c r="E20" s="32"/>
      <c r="F20" s="32"/>
      <c r="G20" s="53"/>
      <c r="H20" s="55"/>
    </row>
    <row r="21" spans="1:8" x14ac:dyDescent="0.3">
      <c r="A21" s="126" t="s">
        <v>144</v>
      </c>
      <c r="B21" s="127"/>
      <c r="C21" s="127"/>
      <c r="D21" s="32"/>
      <c r="E21" s="32"/>
      <c r="F21" s="32"/>
      <c r="G21" s="53"/>
      <c r="H21" s="55"/>
    </row>
    <row r="22" spans="1:8" x14ac:dyDescent="0.3">
      <c r="A22" s="139" t="s">
        <v>145</v>
      </c>
      <c r="B22" s="139"/>
      <c r="C22" s="126"/>
      <c r="D22" s="32"/>
      <c r="E22" s="32"/>
      <c r="F22" s="32"/>
      <c r="G22" s="53"/>
      <c r="H22" s="55"/>
    </row>
    <row r="23" spans="1:8" x14ac:dyDescent="0.3">
      <c r="A23" s="49"/>
      <c r="B23" s="49"/>
      <c r="C23" s="49"/>
      <c r="D23" s="49"/>
      <c r="E23" s="49"/>
      <c r="F23" s="49"/>
      <c r="G23" s="56"/>
      <c r="H23" s="49"/>
    </row>
    <row r="24" spans="1:8" ht="43.2" x14ac:dyDescent="0.3">
      <c r="A24" s="141" t="s">
        <v>146</v>
      </c>
      <c r="B24" s="142"/>
      <c r="C24" s="143"/>
      <c r="D24" s="36" t="s">
        <v>147</v>
      </c>
      <c r="E24" s="36" t="s">
        <v>3</v>
      </c>
      <c r="F24" s="36" t="s">
        <v>148</v>
      </c>
      <c r="G24" s="37" t="s">
        <v>149</v>
      </c>
      <c r="H24" s="37" t="s">
        <v>150</v>
      </c>
    </row>
    <row r="25" spans="1:8" x14ac:dyDescent="0.3">
      <c r="A25" s="139" t="s">
        <v>151</v>
      </c>
      <c r="B25" s="139"/>
      <c r="C25" s="139"/>
      <c r="D25" s="57"/>
      <c r="E25" s="57"/>
      <c r="F25" s="57"/>
      <c r="G25" s="57"/>
      <c r="H25" s="57"/>
    </row>
    <row r="26" spans="1:8" x14ac:dyDescent="0.3">
      <c r="A26" s="139" t="s">
        <v>152</v>
      </c>
      <c r="B26" s="139"/>
      <c r="C26" s="139"/>
      <c r="D26" s="57"/>
      <c r="E26" s="57"/>
      <c r="F26" s="57"/>
      <c r="G26" s="57"/>
      <c r="H26" s="57"/>
    </row>
    <row r="27" spans="1:8" x14ac:dyDescent="0.3">
      <c r="A27" s="139" t="s">
        <v>153</v>
      </c>
      <c r="B27" s="139"/>
      <c r="C27" s="58" t="s">
        <v>0</v>
      </c>
      <c r="D27" s="57"/>
      <c r="E27" s="57"/>
      <c r="F27" s="57"/>
      <c r="G27" s="57"/>
      <c r="H27" s="57"/>
    </row>
    <row r="28" spans="1:8" x14ac:dyDescent="0.3">
      <c r="A28" s="139"/>
      <c r="B28" s="139"/>
      <c r="C28" s="58" t="s">
        <v>1</v>
      </c>
      <c r="D28" s="57"/>
      <c r="E28" s="57"/>
      <c r="F28" s="57"/>
      <c r="G28" s="57"/>
      <c r="H28" s="57"/>
    </row>
    <row r="29" spans="1:8" x14ac:dyDescent="0.3">
      <c r="A29" s="139"/>
      <c r="B29" s="139"/>
      <c r="C29" s="58" t="s">
        <v>154</v>
      </c>
      <c r="D29" s="57"/>
      <c r="E29" s="57"/>
      <c r="F29" s="57"/>
      <c r="G29" s="57"/>
      <c r="H29" s="57"/>
    </row>
    <row r="30" spans="1:8" x14ac:dyDescent="0.3">
      <c r="A30" s="139"/>
      <c r="B30" s="139"/>
      <c r="C30" s="58" t="s">
        <v>2</v>
      </c>
      <c r="D30" s="57"/>
      <c r="E30" s="57"/>
      <c r="F30" s="57"/>
      <c r="G30" s="57"/>
      <c r="H30" s="57"/>
    </row>
    <row r="31" spans="1:8" x14ac:dyDescent="0.3">
      <c r="A31" s="139"/>
      <c r="B31" s="139"/>
      <c r="C31" s="58" t="s">
        <v>138</v>
      </c>
      <c r="D31" s="57"/>
      <c r="E31" s="57"/>
      <c r="F31" s="57"/>
      <c r="G31" s="57"/>
      <c r="H31" s="57"/>
    </row>
    <row r="32" spans="1:8" x14ac:dyDescent="0.3">
      <c r="A32" s="139" t="s">
        <v>155</v>
      </c>
      <c r="B32" s="139"/>
      <c r="C32" s="139"/>
      <c r="D32" s="57"/>
      <c r="E32" s="57"/>
      <c r="F32" s="57"/>
      <c r="G32" s="57"/>
      <c r="H32" s="57"/>
    </row>
    <row r="33" spans="1:8" x14ac:dyDescent="0.3">
      <c r="A33" s="139" t="s">
        <v>156</v>
      </c>
      <c r="B33" s="139"/>
      <c r="C33" s="139"/>
      <c r="D33" s="57"/>
      <c r="E33" s="57"/>
      <c r="F33" s="57"/>
      <c r="G33" s="57"/>
      <c r="H33" s="57"/>
    </row>
    <row r="34" spans="1:8" x14ac:dyDescent="0.3">
      <c r="A34" s="49"/>
      <c r="B34" s="49"/>
      <c r="C34" s="49"/>
      <c r="D34" s="49"/>
      <c r="E34" s="49"/>
      <c r="F34" s="49"/>
      <c r="G34" s="49"/>
      <c r="H34" s="49"/>
    </row>
    <row r="35" spans="1:8" x14ac:dyDescent="0.3">
      <c r="A35" s="49"/>
      <c r="B35" s="49"/>
      <c r="C35" s="49"/>
      <c r="D35" s="49"/>
      <c r="E35" s="49"/>
      <c r="F35" s="49"/>
      <c r="G35" s="49"/>
      <c r="H35" s="49"/>
    </row>
    <row r="36" spans="1:8" x14ac:dyDescent="0.3">
      <c r="A36" s="49"/>
      <c r="B36" s="49"/>
      <c r="C36" s="49"/>
      <c r="D36" s="49"/>
      <c r="E36" s="49"/>
      <c r="F36" s="49"/>
      <c r="G36" s="49"/>
      <c r="H36" s="49"/>
    </row>
    <row r="37" spans="1:8" x14ac:dyDescent="0.3">
      <c r="A37" s="49"/>
      <c r="B37" s="49"/>
      <c r="C37" s="49"/>
      <c r="D37" s="49"/>
      <c r="E37" s="49"/>
      <c r="F37" s="49"/>
      <c r="G37" s="49"/>
      <c r="H37" s="49"/>
    </row>
    <row r="38" spans="1:8" ht="15" customHeight="1" x14ac:dyDescent="0.3">
      <c r="A38" s="49"/>
      <c r="B38" s="49"/>
      <c r="C38" s="140" t="s">
        <v>157</v>
      </c>
      <c r="D38" s="140"/>
      <c r="E38" s="140"/>
      <c r="F38" s="140"/>
      <c r="G38" s="140"/>
      <c r="H38" s="49"/>
    </row>
    <row r="39" spans="1:8" x14ac:dyDescent="0.3">
      <c r="A39" s="49"/>
      <c r="B39" s="49"/>
      <c r="C39" s="140"/>
      <c r="D39" s="140"/>
      <c r="E39" s="140"/>
      <c r="F39" s="140"/>
      <c r="G39" s="140"/>
      <c r="H39" s="49"/>
    </row>
    <row r="40" spans="1:8" x14ac:dyDescent="0.3">
      <c r="A40" s="49"/>
      <c r="B40" s="49"/>
      <c r="C40" s="140"/>
      <c r="D40" s="140"/>
      <c r="E40" s="140"/>
      <c r="F40" s="140"/>
      <c r="G40" s="140"/>
      <c r="H40" s="49"/>
    </row>
    <row r="41" spans="1:8" x14ac:dyDescent="0.3">
      <c r="A41" s="49"/>
      <c r="B41" s="49"/>
      <c r="C41" s="140"/>
      <c r="D41" s="140"/>
      <c r="E41" s="140"/>
      <c r="F41" s="140"/>
      <c r="G41" s="140"/>
      <c r="H41" s="49"/>
    </row>
    <row r="42" spans="1:8" x14ac:dyDescent="0.3">
      <c r="A42" s="49"/>
      <c r="B42" s="49"/>
      <c r="C42" s="49"/>
      <c r="D42" s="49"/>
      <c r="E42" s="49"/>
      <c r="F42" s="49"/>
      <c r="G42" s="49"/>
      <c r="H42" s="49"/>
    </row>
    <row r="43" spans="1:8" x14ac:dyDescent="0.3">
      <c r="A43" s="49"/>
      <c r="B43" s="49"/>
      <c r="C43" s="49"/>
      <c r="D43" s="49"/>
      <c r="E43" s="49"/>
      <c r="F43" s="49"/>
      <c r="G43" s="49"/>
      <c r="H43" s="49"/>
    </row>
    <row r="44" spans="1:8" x14ac:dyDescent="0.3">
      <c r="A44" s="49"/>
      <c r="B44" s="49"/>
      <c r="C44" s="49"/>
      <c r="D44" s="49"/>
      <c r="E44" s="49"/>
      <c r="F44" s="49"/>
      <c r="G44" s="49"/>
      <c r="H44" s="49"/>
    </row>
    <row r="45" spans="1:8" x14ac:dyDescent="0.3">
      <c r="A45" s="49"/>
      <c r="B45" s="49"/>
      <c r="C45" s="49"/>
      <c r="D45" s="49"/>
      <c r="E45" s="49"/>
      <c r="F45" s="49"/>
      <c r="G45" s="49"/>
      <c r="H45" s="49"/>
    </row>
    <row r="46" spans="1:8" x14ac:dyDescent="0.3">
      <c r="A46" s="49"/>
      <c r="B46" s="49"/>
      <c r="C46" s="49"/>
      <c r="D46" s="49"/>
      <c r="E46" s="49"/>
      <c r="F46" s="49"/>
      <c r="G46" s="49"/>
      <c r="H46" s="49"/>
    </row>
    <row r="47" spans="1:8" x14ac:dyDescent="0.3">
      <c r="A47" s="49"/>
      <c r="B47" s="49"/>
      <c r="C47" s="49"/>
      <c r="D47" s="49"/>
      <c r="E47" s="49"/>
      <c r="F47" s="49"/>
      <c r="G47" s="49"/>
      <c r="H47" s="49"/>
    </row>
  </sheetData>
  <mergeCells count="22">
    <mergeCell ref="A27:B31"/>
    <mergeCell ref="A32:C32"/>
    <mergeCell ref="A33:C33"/>
    <mergeCell ref="C38:G41"/>
    <mergeCell ref="A20:C20"/>
    <mergeCell ref="A21:C21"/>
    <mergeCell ref="A22:C22"/>
    <mergeCell ref="A24:C24"/>
    <mergeCell ref="A25:C25"/>
    <mergeCell ref="A26:C26"/>
    <mergeCell ref="A19:C19"/>
    <mergeCell ref="A6:D6"/>
    <mergeCell ref="A8:G8"/>
    <mergeCell ref="A10:D10"/>
    <mergeCell ref="A11:C11"/>
    <mergeCell ref="A12:C12"/>
    <mergeCell ref="A13:C13"/>
    <mergeCell ref="A14:C14"/>
    <mergeCell ref="A15:C15"/>
    <mergeCell ref="A16:C16"/>
    <mergeCell ref="A17:C17"/>
    <mergeCell ref="A18:C18"/>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H182"/>
  <sheetViews>
    <sheetView showGridLines="0" topLeftCell="B7" zoomScale="70" zoomScaleNormal="70" zoomScalePageLayoutView="70" workbookViewId="0">
      <selection activeCell="B7" sqref="B7:H182"/>
    </sheetView>
  </sheetViews>
  <sheetFormatPr baseColWidth="10" defaultColWidth="11.5546875" defaultRowHeight="13.8" x14ac:dyDescent="0.25"/>
  <cols>
    <col min="1" max="1" width="11.5546875" style="25"/>
    <col min="2" max="2" width="42.88671875" style="25" customWidth="1"/>
    <col min="3" max="3" width="31.6640625" style="25" customWidth="1"/>
    <col min="4" max="4" width="13.5546875" style="25" customWidth="1"/>
    <col min="5" max="9" width="17.6640625" style="25" customWidth="1"/>
    <col min="10" max="16384" width="11.5546875" style="25"/>
  </cols>
  <sheetData>
    <row r="1" spans="2:8" x14ac:dyDescent="0.25">
      <c r="B1" s="24"/>
      <c r="D1" s="24"/>
      <c r="E1" s="24"/>
      <c r="F1" s="24"/>
      <c r="G1" s="24"/>
      <c r="H1" s="24"/>
    </row>
    <row r="2" spans="2:8" x14ac:dyDescent="0.25">
      <c r="B2" s="24"/>
      <c r="C2" s="24"/>
      <c r="D2" s="24"/>
      <c r="E2" s="24"/>
      <c r="F2" s="26"/>
      <c r="G2" s="26"/>
      <c r="H2" s="26"/>
    </row>
    <row r="3" spans="2:8" x14ac:dyDescent="0.25">
      <c r="B3" s="24"/>
      <c r="C3" s="24"/>
      <c r="D3" s="24"/>
      <c r="E3" s="24"/>
      <c r="F3" s="27"/>
      <c r="G3" s="26"/>
      <c r="H3" s="26"/>
    </row>
    <row r="4" spans="2:8" x14ac:dyDescent="0.25">
      <c r="B4" s="24"/>
      <c r="C4" s="24"/>
      <c r="D4" s="24"/>
      <c r="E4" s="24"/>
      <c r="F4" s="26"/>
      <c r="G4" s="26"/>
      <c r="H4" s="26"/>
    </row>
    <row r="5" spans="2:8" x14ac:dyDescent="0.25">
      <c r="B5" s="24"/>
      <c r="C5" s="24"/>
      <c r="D5" s="24"/>
      <c r="E5" s="24"/>
      <c r="F5" s="26"/>
      <c r="G5" s="26"/>
      <c r="H5" s="26"/>
    </row>
    <row r="6" spans="2:8" x14ac:dyDescent="0.25">
      <c r="B6" s="24"/>
      <c r="C6" s="24"/>
      <c r="D6" s="24"/>
      <c r="E6" s="24"/>
      <c r="F6" s="26"/>
      <c r="G6" s="26"/>
      <c r="H6" s="26"/>
    </row>
    <row r="7" spans="2:8" ht="15.6" x14ac:dyDescent="0.25">
      <c r="B7" s="162" t="s">
        <v>59</v>
      </c>
      <c r="C7" s="162"/>
      <c r="D7" s="28"/>
      <c r="E7" s="28"/>
      <c r="F7" s="59"/>
      <c r="G7" s="60"/>
      <c r="H7" s="26"/>
    </row>
    <row r="8" spans="2:8" ht="16.2" customHeight="1" thickBot="1" x14ac:dyDescent="0.3">
      <c r="B8" s="44"/>
      <c r="C8" s="44"/>
      <c r="D8" s="28"/>
      <c r="E8" s="28"/>
      <c r="F8" s="28"/>
      <c r="G8" s="28"/>
      <c r="H8" s="26"/>
    </row>
    <row r="9" spans="2:8" ht="16.2" customHeight="1" thickBot="1" x14ac:dyDescent="0.3">
      <c r="B9" s="159" t="s">
        <v>158</v>
      </c>
      <c r="C9" s="160"/>
      <c r="D9" s="161"/>
      <c r="E9" s="28"/>
      <c r="F9" s="28"/>
      <c r="G9" s="28"/>
      <c r="H9" s="26"/>
    </row>
    <row r="10" spans="2:8" ht="13.95" customHeight="1" x14ac:dyDescent="0.25">
      <c r="B10" s="29"/>
    </row>
    <row r="11" spans="2:8" ht="38.25" customHeight="1" x14ac:dyDescent="0.25">
      <c r="B11" s="30" t="s">
        <v>60</v>
      </c>
      <c r="C11" s="153" t="s">
        <v>159</v>
      </c>
      <c r="D11" s="154"/>
      <c r="F11" s="61"/>
    </row>
    <row r="12" spans="2:8" ht="40.950000000000003" customHeight="1" x14ac:dyDescent="0.25">
      <c r="B12" s="30" t="s">
        <v>61</v>
      </c>
      <c r="C12" s="163"/>
      <c r="D12" s="164"/>
    </row>
    <row r="13" spans="2:8" x14ac:dyDescent="0.25">
      <c r="B13" s="152" t="s">
        <v>62</v>
      </c>
      <c r="C13" s="31" t="s">
        <v>63</v>
      </c>
      <c r="D13" s="53"/>
    </row>
    <row r="14" spans="2:8" x14ac:dyDescent="0.25">
      <c r="B14" s="152"/>
      <c r="C14" s="31" t="s">
        <v>64</v>
      </c>
      <c r="D14" s="53"/>
    </row>
    <row r="15" spans="2:8" x14ac:dyDescent="0.25">
      <c r="B15" s="152"/>
      <c r="C15" s="31" t="s">
        <v>65</v>
      </c>
      <c r="D15" s="53"/>
    </row>
    <row r="16" spans="2:8" x14ac:dyDescent="0.25">
      <c r="B16" s="152"/>
      <c r="C16" s="31" t="s">
        <v>66</v>
      </c>
      <c r="D16" s="53"/>
    </row>
    <row r="17" spans="1:8" x14ac:dyDescent="0.25">
      <c r="B17" s="152"/>
      <c r="C17" s="31" t="s">
        <v>67</v>
      </c>
      <c r="D17" s="53"/>
    </row>
    <row r="18" spans="1:8" x14ac:dyDescent="0.25">
      <c r="B18" s="152"/>
      <c r="C18" s="31" t="s">
        <v>68</v>
      </c>
      <c r="D18" s="53"/>
    </row>
    <row r="19" spans="1:8" ht="25.5" customHeight="1" x14ac:dyDescent="0.25">
      <c r="B19" s="30" t="s">
        <v>69</v>
      </c>
      <c r="C19" s="155" t="s">
        <v>160</v>
      </c>
      <c r="D19" s="156"/>
    </row>
    <row r="20" spans="1:8" ht="26.4" customHeight="1" x14ac:dyDescent="0.25">
      <c r="B20" s="33" t="s">
        <v>70</v>
      </c>
      <c r="C20" s="157" t="s">
        <v>161</v>
      </c>
      <c r="D20" s="157"/>
    </row>
    <row r="21" spans="1:8" ht="33.6" customHeight="1" x14ac:dyDescent="0.25">
      <c r="B21" s="45" t="s">
        <v>71</v>
      </c>
      <c r="C21" s="144">
        <v>10100401</v>
      </c>
      <c r="D21" s="145"/>
    </row>
    <row r="22" spans="1:8" ht="33.6" customHeight="1" x14ac:dyDescent="0.25">
      <c r="B22" s="34" t="s">
        <v>72</v>
      </c>
      <c r="C22" s="146"/>
      <c r="D22" s="146"/>
    </row>
    <row r="23" spans="1:8" ht="12" customHeight="1" x14ac:dyDescent="0.25">
      <c r="A23" s="35"/>
      <c r="B23" s="35"/>
      <c r="C23" s="35"/>
      <c r="D23" s="35"/>
    </row>
    <row r="24" spans="1:8" ht="14.4" customHeight="1" x14ac:dyDescent="0.25">
      <c r="B24" s="158"/>
      <c r="C24" s="158"/>
      <c r="D24" s="158"/>
      <c r="E24" s="36" t="s">
        <v>49</v>
      </c>
      <c r="F24" s="36" t="s">
        <v>1</v>
      </c>
      <c r="G24" s="36" t="s">
        <v>2</v>
      </c>
      <c r="H24" s="37" t="s">
        <v>0</v>
      </c>
    </row>
    <row r="25" spans="1:8" ht="13.95" customHeight="1" x14ac:dyDescent="0.25">
      <c r="B25" s="152" t="s">
        <v>74</v>
      </c>
      <c r="C25" s="152"/>
      <c r="D25" s="152"/>
      <c r="E25" s="38" t="str">
        <f>+VLOOKUP(C21,'[4]Hoja1 (2)'!$A$1:$G$113,4,0)</f>
        <v>0.000752*PET6</v>
      </c>
      <c r="F25" s="38" t="str">
        <f>+VLOOKUP(C21,'[4]Hoja1 (2)'!$A$1:$G$113,2,0)</f>
        <v>0.00301*PET6</v>
      </c>
      <c r="G25" s="38" t="str">
        <f>+VLOOKUP(C21,'[4]Hoja1 (2)'!$A$1:$G$113,3,0)</f>
        <v>3.06*PET6</v>
      </c>
      <c r="H25" s="38" t="str">
        <f>+VLOOKUP(C21,'[4]Hoja1 (2)'!$A$1:$G$113,5,0)</f>
        <v>0.00228*PET6</v>
      </c>
    </row>
    <row r="26" spans="1:8" ht="13.95" customHeight="1" x14ac:dyDescent="0.25">
      <c r="B26" s="149" t="s">
        <v>75</v>
      </c>
      <c r="C26" s="150"/>
      <c r="D26" s="151"/>
      <c r="E26" s="38" t="e">
        <f>+VLOOKUP(C22,[5]Hoja1!$B$1:$F$24,3,0)</f>
        <v>#N/A</v>
      </c>
      <c r="F26" s="38" t="e">
        <f>+VLOOKUP(C22,[5]Hoja1!$B$1:$F$24,4,0)</f>
        <v>#N/A</v>
      </c>
      <c r="G26" s="38" t="e">
        <f>+VLOOKUP(C22,[5]Hoja1!$B$1:$F$24,5,0)</f>
        <v>#N/A</v>
      </c>
      <c r="H26" s="38" t="e">
        <f>+VLOOKUP(C22,[5]Hoja1!$B$1:$F$24,2,0)</f>
        <v>#N/A</v>
      </c>
    </row>
    <row r="30" spans="1:8" ht="14.4" customHeight="1" thickBot="1" x14ac:dyDescent="0.3"/>
    <row r="31" spans="1:8" ht="14.4" hidden="1" customHeight="1" x14ac:dyDescent="0.3">
      <c r="A31">
        <v>10100201</v>
      </c>
      <c r="B31" t="s">
        <v>76</v>
      </c>
    </row>
    <row r="32" spans="1:8" ht="39.6" hidden="1" customHeight="1" x14ac:dyDescent="0.3">
      <c r="A32">
        <v>10100202</v>
      </c>
      <c r="B32" t="s">
        <v>77</v>
      </c>
    </row>
    <row r="33" spans="1:2" ht="26.4" hidden="1" customHeight="1" x14ac:dyDescent="0.3">
      <c r="A33">
        <v>10100204</v>
      </c>
      <c r="B33" t="s">
        <v>78</v>
      </c>
    </row>
    <row r="34" spans="1:2" ht="14.4" hidden="1" customHeight="1" x14ac:dyDescent="0.3">
      <c r="A34">
        <v>10100212</v>
      </c>
      <c r="B34" t="s">
        <v>79</v>
      </c>
    </row>
    <row r="35" spans="1:2" ht="14.4" hidden="1" customHeight="1" x14ac:dyDescent="0.3">
      <c r="A35">
        <v>10100225</v>
      </c>
      <c r="B35" t="s">
        <v>80</v>
      </c>
    </row>
    <row r="36" spans="1:2" ht="14.4" hidden="1" customHeight="1" x14ac:dyDescent="0.3">
      <c r="A36">
        <v>10100401</v>
      </c>
      <c r="B36" t="s">
        <v>81</v>
      </c>
    </row>
    <row r="37" spans="1:2" ht="14.4" hidden="1" customHeight="1" x14ac:dyDescent="0.3">
      <c r="A37">
        <v>10100404</v>
      </c>
      <c r="B37" t="s">
        <v>82</v>
      </c>
    </row>
    <row r="38" spans="1:2" ht="14.4" hidden="1" customHeight="1" x14ac:dyDescent="0.3">
      <c r="A38">
        <v>10100405</v>
      </c>
      <c r="B38" t="s">
        <v>83</v>
      </c>
    </row>
    <row r="39" spans="1:2" ht="14.4" hidden="1" customHeight="1" x14ac:dyDescent="0.3">
      <c r="A39">
        <v>10100501</v>
      </c>
      <c r="B39" t="s">
        <v>84</v>
      </c>
    </row>
    <row r="40" spans="1:2" ht="26.4" hidden="1" customHeight="1" x14ac:dyDescent="0.3">
      <c r="A40">
        <v>10100601</v>
      </c>
      <c r="B40" t="s">
        <v>73</v>
      </c>
    </row>
    <row r="41" spans="1:2" ht="26.4" hidden="1" customHeight="1" x14ac:dyDescent="0.3">
      <c r="A41">
        <v>10100602</v>
      </c>
      <c r="B41" t="s">
        <v>85</v>
      </c>
    </row>
    <row r="42" spans="1:2" ht="14.4" hidden="1" customHeight="1" x14ac:dyDescent="0.3">
      <c r="A42">
        <v>10100701</v>
      </c>
      <c r="B42" t="s">
        <v>86</v>
      </c>
    </row>
    <row r="43" spans="1:2" ht="14.4" hidden="1" customHeight="1" x14ac:dyDescent="0.3">
      <c r="A43">
        <v>10100702</v>
      </c>
      <c r="B43" t="s">
        <v>87</v>
      </c>
    </row>
    <row r="44" spans="1:2" ht="14.4" hidden="1" customHeight="1" x14ac:dyDescent="0.3">
      <c r="A44">
        <v>10100703</v>
      </c>
      <c r="B44" t="s">
        <v>88</v>
      </c>
    </row>
    <row r="45" spans="1:2" ht="14.4" hidden="1" customHeight="1" x14ac:dyDescent="0.3">
      <c r="A45">
        <v>10100818</v>
      </c>
      <c r="B45" t="s">
        <v>89</v>
      </c>
    </row>
    <row r="46" spans="1:2" ht="14.4" hidden="1" customHeight="1" x14ac:dyDescent="0.3">
      <c r="A46">
        <v>10100901</v>
      </c>
      <c r="B46" t="s">
        <v>90</v>
      </c>
    </row>
    <row r="47" spans="1:2" ht="14.4" hidden="1" customHeight="1" x14ac:dyDescent="0.3">
      <c r="A47">
        <v>10100902</v>
      </c>
      <c r="B47" t="s">
        <v>91</v>
      </c>
    </row>
    <row r="48" spans="1:2" ht="15" hidden="1" customHeight="1" thickBot="1" x14ac:dyDescent="0.35">
      <c r="A48">
        <v>10100903</v>
      </c>
      <c r="B48" t="s">
        <v>92</v>
      </c>
    </row>
    <row r="49" spans="1:2" ht="15" hidden="1" customHeight="1" thickBot="1" x14ac:dyDescent="0.35">
      <c r="A49">
        <v>10100908</v>
      </c>
      <c r="B49" t="s">
        <v>93</v>
      </c>
    </row>
    <row r="50" spans="1:2" ht="15" hidden="1" customHeight="1" thickBot="1" x14ac:dyDescent="0.35">
      <c r="A50">
        <v>10101201</v>
      </c>
      <c r="B50" t="s">
        <v>94</v>
      </c>
    </row>
    <row r="51" spans="1:2" ht="15" hidden="1" customHeight="1" thickBot="1" x14ac:dyDescent="0.35">
      <c r="A51">
        <v>10101304</v>
      </c>
      <c r="B51" t="s">
        <v>95</v>
      </c>
    </row>
    <row r="52" spans="1:2" ht="15" hidden="1" customHeight="1" thickBot="1" x14ac:dyDescent="0.35">
      <c r="A52">
        <v>10101307</v>
      </c>
      <c r="B52" t="s">
        <v>96</v>
      </c>
    </row>
    <row r="53" spans="1:2" ht="15" hidden="1" customHeight="1" thickBot="1" x14ac:dyDescent="0.35">
      <c r="A53">
        <v>10101401</v>
      </c>
      <c r="B53" t="s">
        <v>97</v>
      </c>
    </row>
    <row r="54" spans="1:2" ht="15" hidden="1" customHeight="1" thickBot="1" x14ac:dyDescent="0.35">
      <c r="A54">
        <v>10200101</v>
      </c>
    </row>
    <row r="55" spans="1:2" ht="15" hidden="1" customHeight="1" thickBot="1" x14ac:dyDescent="0.35">
      <c r="A55">
        <v>10200104</v>
      </c>
    </row>
    <row r="56" spans="1:2" ht="15" hidden="1" customHeight="1" thickBot="1" x14ac:dyDescent="0.35">
      <c r="A56">
        <v>10200107</v>
      </c>
    </row>
    <row r="57" spans="1:2" ht="15" hidden="1" customHeight="1" thickBot="1" x14ac:dyDescent="0.35">
      <c r="A57">
        <v>10200201</v>
      </c>
    </row>
    <row r="58" spans="1:2" ht="15" hidden="1" customHeight="1" thickBot="1" x14ac:dyDescent="0.35">
      <c r="A58">
        <v>10200202</v>
      </c>
    </row>
    <row r="59" spans="1:2" ht="15" hidden="1" customHeight="1" thickBot="1" x14ac:dyDescent="0.35">
      <c r="A59">
        <v>10200203</v>
      </c>
    </row>
    <row r="60" spans="1:2" ht="15" hidden="1" customHeight="1" thickBot="1" x14ac:dyDescent="0.35">
      <c r="A60">
        <v>10200204</v>
      </c>
    </row>
    <row r="61" spans="1:2" ht="15" hidden="1" customHeight="1" thickBot="1" x14ac:dyDescent="0.35">
      <c r="A61">
        <v>10200205</v>
      </c>
    </row>
    <row r="62" spans="1:2" ht="15" hidden="1" customHeight="1" thickBot="1" x14ac:dyDescent="0.35">
      <c r="A62">
        <v>10200206</v>
      </c>
    </row>
    <row r="63" spans="1:2" ht="15" hidden="1" customHeight="1" thickBot="1" x14ac:dyDescent="0.35">
      <c r="A63">
        <v>10200210</v>
      </c>
    </row>
    <row r="64" spans="1:2" ht="15" hidden="1" customHeight="1" thickBot="1" x14ac:dyDescent="0.35">
      <c r="A64">
        <v>10200212</v>
      </c>
    </row>
    <row r="65" spans="1:1" ht="15" hidden="1" customHeight="1" thickBot="1" x14ac:dyDescent="0.35">
      <c r="A65">
        <v>10200213</v>
      </c>
    </row>
    <row r="66" spans="1:1" ht="15" hidden="1" customHeight="1" thickBot="1" x14ac:dyDescent="0.35">
      <c r="A66">
        <v>10200217</v>
      </c>
    </row>
    <row r="67" spans="1:1" ht="15" hidden="1" customHeight="1" thickBot="1" x14ac:dyDescent="0.35">
      <c r="A67">
        <v>10200218</v>
      </c>
    </row>
    <row r="68" spans="1:1" ht="15" hidden="1" customHeight="1" thickBot="1" x14ac:dyDescent="0.35">
      <c r="A68">
        <v>10200219</v>
      </c>
    </row>
    <row r="69" spans="1:1" ht="15" hidden="1" customHeight="1" thickBot="1" x14ac:dyDescent="0.35">
      <c r="A69">
        <v>10200221</v>
      </c>
    </row>
    <row r="70" spans="1:1" ht="15" hidden="1" customHeight="1" thickBot="1" x14ac:dyDescent="0.35">
      <c r="A70">
        <v>10200222</v>
      </c>
    </row>
    <row r="71" spans="1:1" ht="15" hidden="1" customHeight="1" thickBot="1" x14ac:dyDescent="0.35">
      <c r="A71">
        <v>10200223</v>
      </c>
    </row>
    <row r="72" spans="1:1" ht="15" hidden="1" customHeight="1" thickBot="1" x14ac:dyDescent="0.35">
      <c r="A72">
        <v>10200224</v>
      </c>
    </row>
    <row r="73" spans="1:1" ht="15" hidden="1" customHeight="1" thickBot="1" x14ac:dyDescent="0.35">
      <c r="A73">
        <v>10200225</v>
      </c>
    </row>
    <row r="74" spans="1:1" ht="15" hidden="1" customHeight="1" thickBot="1" x14ac:dyDescent="0.35">
      <c r="A74">
        <v>10200226</v>
      </c>
    </row>
    <row r="75" spans="1:1" ht="15" hidden="1" customHeight="1" thickBot="1" x14ac:dyDescent="0.35">
      <c r="A75">
        <v>10200229</v>
      </c>
    </row>
    <row r="76" spans="1:1" ht="15" hidden="1" customHeight="1" thickBot="1" x14ac:dyDescent="0.35">
      <c r="A76">
        <v>10200401</v>
      </c>
    </row>
    <row r="77" spans="1:1" ht="15" hidden="1" customHeight="1" thickBot="1" x14ac:dyDescent="0.35">
      <c r="A77">
        <v>10200402</v>
      </c>
    </row>
    <row r="78" spans="1:1" ht="15" hidden="1" customHeight="1" thickBot="1" x14ac:dyDescent="0.35">
      <c r="A78">
        <v>10200403</v>
      </c>
    </row>
    <row r="79" spans="1:1" ht="15" hidden="1" customHeight="1" thickBot="1" x14ac:dyDescent="0.35">
      <c r="A79">
        <v>10200404</v>
      </c>
    </row>
    <row r="80" spans="1:1" ht="15" hidden="1" customHeight="1" thickBot="1" x14ac:dyDescent="0.35">
      <c r="A80">
        <v>10200405</v>
      </c>
    </row>
    <row r="81" spans="1:1" ht="15" hidden="1" customHeight="1" thickBot="1" x14ac:dyDescent="0.35">
      <c r="A81">
        <v>10200501</v>
      </c>
    </row>
    <row r="82" spans="1:1" ht="15" hidden="1" customHeight="1" thickBot="1" x14ac:dyDescent="0.35">
      <c r="A82">
        <v>10200502</v>
      </c>
    </row>
    <row r="83" spans="1:1" ht="15" hidden="1" customHeight="1" thickBot="1" x14ac:dyDescent="0.35">
      <c r="A83">
        <v>10200503</v>
      </c>
    </row>
    <row r="84" spans="1:1" ht="15" hidden="1" customHeight="1" thickBot="1" x14ac:dyDescent="0.35">
      <c r="A84">
        <v>10200504</v>
      </c>
    </row>
    <row r="85" spans="1:1" ht="15" hidden="1" customHeight="1" thickBot="1" x14ac:dyDescent="0.35">
      <c r="A85">
        <v>10200601</v>
      </c>
    </row>
    <row r="86" spans="1:1" ht="15" hidden="1" customHeight="1" thickBot="1" x14ac:dyDescent="0.35">
      <c r="A86">
        <v>10200602</v>
      </c>
    </row>
    <row r="87" spans="1:1" ht="15" hidden="1" customHeight="1" thickBot="1" x14ac:dyDescent="0.35">
      <c r="A87">
        <v>10200603</v>
      </c>
    </row>
    <row r="88" spans="1:1" ht="15" hidden="1" customHeight="1" thickBot="1" x14ac:dyDescent="0.35">
      <c r="A88">
        <v>10200604</v>
      </c>
    </row>
    <row r="89" spans="1:1" ht="15" hidden="1" customHeight="1" thickBot="1" x14ac:dyDescent="0.35">
      <c r="A89">
        <v>10200701</v>
      </c>
    </row>
    <row r="90" spans="1:1" ht="15" hidden="1" customHeight="1" thickBot="1" x14ac:dyDescent="0.35">
      <c r="A90">
        <v>10200704</v>
      </c>
    </row>
    <row r="91" spans="1:1" ht="15" hidden="1" customHeight="1" thickBot="1" x14ac:dyDescent="0.35">
      <c r="A91">
        <v>10200707</v>
      </c>
    </row>
    <row r="92" spans="1:1" ht="15" hidden="1" customHeight="1" thickBot="1" x14ac:dyDescent="0.35">
      <c r="A92">
        <v>10200710</v>
      </c>
    </row>
    <row r="93" spans="1:1" ht="15" hidden="1" customHeight="1" thickBot="1" x14ac:dyDescent="0.35">
      <c r="A93">
        <v>10200799</v>
      </c>
    </row>
    <row r="94" spans="1:1" ht="15" hidden="1" customHeight="1" thickBot="1" x14ac:dyDescent="0.35">
      <c r="A94">
        <v>10200802</v>
      </c>
    </row>
    <row r="95" spans="1:1" ht="15" hidden="1" customHeight="1" thickBot="1" x14ac:dyDescent="0.35">
      <c r="A95">
        <v>10200901</v>
      </c>
    </row>
    <row r="96" spans="1:1" ht="15" hidden="1" customHeight="1" thickBot="1" x14ac:dyDescent="0.35">
      <c r="A96">
        <v>10200902</v>
      </c>
    </row>
    <row r="97" spans="1:1" ht="15" hidden="1" customHeight="1" thickBot="1" x14ac:dyDescent="0.35">
      <c r="A97">
        <v>10200903</v>
      </c>
    </row>
    <row r="98" spans="1:1" ht="15" hidden="1" customHeight="1" thickBot="1" x14ac:dyDescent="0.35">
      <c r="A98">
        <v>10200904</v>
      </c>
    </row>
    <row r="99" spans="1:1" ht="15" hidden="1" customHeight="1" thickBot="1" x14ac:dyDescent="0.35">
      <c r="A99">
        <v>10200905</v>
      </c>
    </row>
    <row r="100" spans="1:1" ht="15" hidden="1" customHeight="1" thickBot="1" x14ac:dyDescent="0.35">
      <c r="A100">
        <v>10200906</v>
      </c>
    </row>
    <row r="101" spans="1:1" ht="15" hidden="1" customHeight="1" thickBot="1" x14ac:dyDescent="0.35">
      <c r="A101">
        <v>10201001</v>
      </c>
    </row>
    <row r="102" spans="1:1" ht="15" hidden="1" customHeight="1" thickBot="1" x14ac:dyDescent="0.35">
      <c r="A102">
        <v>10201002</v>
      </c>
    </row>
    <row r="103" spans="1:1" ht="15" hidden="1" customHeight="1" thickBot="1" x14ac:dyDescent="0.35">
      <c r="A103">
        <v>10201003</v>
      </c>
    </row>
    <row r="104" spans="1:1" ht="15" hidden="1" customHeight="1" thickBot="1" x14ac:dyDescent="0.35">
      <c r="A104">
        <v>10201201</v>
      </c>
    </row>
    <row r="105" spans="1:1" ht="15" hidden="1" customHeight="1" thickBot="1" x14ac:dyDescent="0.35">
      <c r="A105">
        <v>10201202</v>
      </c>
    </row>
    <row r="106" spans="1:1" ht="15" hidden="1" customHeight="1" thickBot="1" x14ac:dyDescent="0.35">
      <c r="A106">
        <v>10201302</v>
      </c>
    </row>
    <row r="107" spans="1:1" ht="15" hidden="1" customHeight="1" thickBot="1" x14ac:dyDescent="0.35">
      <c r="A107">
        <v>10201401</v>
      </c>
    </row>
    <row r="108" spans="1:1" ht="15" hidden="1" customHeight="1" thickBot="1" x14ac:dyDescent="0.35">
      <c r="A108">
        <v>20100101</v>
      </c>
    </row>
    <row r="109" spans="1:1" ht="15" hidden="1" customHeight="1" thickBot="1" x14ac:dyDescent="0.35">
      <c r="A109">
        <v>20100107</v>
      </c>
    </row>
    <row r="110" spans="1:1" ht="15" hidden="1" customHeight="1" thickBot="1" x14ac:dyDescent="0.35">
      <c r="A110">
        <v>20100108</v>
      </c>
    </row>
    <row r="111" spans="1:1" ht="15" hidden="1" customHeight="1" thickBot="1" x14ac:dyDescent="0.35">
      <c r="A111">
        <v>20100109</v>
      </c>
    </row>
    <row r="112" spans="1:1" ht="15" hidden="1" customHeight="1" thickBot="1" x14ac:dyDescent="0.35">
      <c r="A112">
        <v>20100201</v>
      </c>
    </row>
    <row r="113" spans="1:1" ht="15" hidden="1" customHeight="1" thickBot="1" x14ac:dyDescent="0.35">
      <c r="A113">
        <v>20100208</v>
      </c>
    </row>
    <row r="114" spans="1:1" ht="15" hidden="1" customHeight="1" thickBot="1" x14ac:dyDescent="0.35">
      <c r="A114">
        <v>20100209</v>
      </c>
    </row>
    <row r="115" spans="1:1" ht="15" hidden="1" customHeight="1" thickBot="1" x14ac:dyDescent="0.35">
      <c r="A115">
        <v>20100307</v>
      </c>
    </row>
    <row r="116" spans="1:1" ht="15" hidden="1" customHeight="1" thickBot="1" x14ac:dyDescent="0.35">
      <c r="A116">
        <v>20200101</v>
      </c>
    </row>
    <row r="117" spans="1:1" ht="15" hidden="1" customHeight="1" thickBot="1" x14ac:dyDescent="0.35">
      <c r="A117">
        <v>20200102</v>
      </c>
    </row>
    <row r="118" spans="1:1" ht="15" hidden="1" customHeight="1" thickBot="1" x14ac:dyDescent="0.35">
      <c r="A118">
        <v>20200108</v>
      </c>
    </row>
    <row r="119" spans="1:1" ht="15" hidden="1" customHeight="1" thickBot="1" x14ac:dyDescent="0.35">
      <c r="A119">
        <v>20200109</v>
      </c>
    </row>
    <row r="120" spans="1:1" ht="15" hidden="1" customHeight="1" thickBot="1" x14ac:dyDescent="0.35">
      <c r="A120">
        <v>20200201</v>
      </c>
    </row>
    <row r="121" spans="1:1" ht="15" hidden="1" customHeight="1" thickBot="1" x14ac:dyDescent="0.35">
      <c r="A121">
        <v>20200202</v>
      </c>
    </row>
    <row r="122" spans="1:1" ht="15" hidden="1" customHeight="1" thickBot="1" x14ac:dyDescent="0.35">
      <c r="A122">
        <v>20200203</v>
      </c>
    </row>
    <row r="123" spans="1:1" ht="15" hidden="1" customHeight="1" thickBot="1" x14ac:dyDescent="0.35">
      <c r="A123">
        <v>20200208</v>
      </c>
    </row>
    <row r="124" spans="1:1" ht="15" hidden="1" customHeight="1" thickBot="1" x14ac:dyDescent="0.35">
      <c r="A124">
        <v>20200209</v>
      </c>
    </row>
    <row r="125" spans="1:1" ht="15" hidden="1" customHeight="1" thickBot="1" x14ac:dyDescent="0.35">
      <c r="A125">
        <v>20200252</v>
      </c>
    </row>
    <row r="126" spans="1:1" ht="15" hidden="1" customHeight="1" thickBot="1" x14ac:dyDescent="0.35">
      <c r="A126">
        <v>20200253</v>
      </c>
    </row>
    <row r="127" spans="1:1" ht="15" hidden="1" customHeight="1" thickBot="1" x14ac:dyDescent="0.35">
      <c r="A127">
        <v>20200254</v>
      </c>
    </row>
    <row r="128" spans="1:1" ht="15" hidden="1" customHeight="1" thickBot="1" x14ac:dyDescent="0.35">
      <c r="A128">
        <v>20200301</v>
      </c>
    </row>
    <row r="129" spans="1:8" ht="15" hidden="1" customHeight="1" thickBot="1" x14ac:dyDescent="0.35">
      <c r="A129">
        <v>20200401</v>
      </c>
    </row>
    <row r="130" spans="1:8" ht="15" hidden="1" customHeight="1" thickBot="1" x14ac:dyDescent="0.35">
      <c r="A130">
        <v>20200402</v>
      </c>
    </row>
    <row r="131" spans="1:8" ht="15" hidden="1" customHeight="1" thickBot="1" x14ac:dyDescent="0.35">
      <c r="A131">
        <v>20200501</v>
      </c>
    </row>
    <row r="132" spans="1:8" ht="15" hidden="1" customHeight="1" thickBot="1" x14ac:dyDescent="0.35">
      <c r="A132">
        <v>20200902</v>
      </c>
    </row>
    <row r="133" spans="1:8" ht="15" hidden="1" customHeight="1" thickBot="1" x14ac:dyDescent="0.35">
      <c r="A133">
        <v>20300101</v>
      </c>
    </row>
    <row r="134" spans="1:8" ht="15" hidden="1" customHeight="1" thickBot="1" x14ac:dyDescent="0.35">
      <c r="A134">
        <v>20300201</v>
      </c>
    </row>
    <row r="135" spans="1:8" ht="15" hidden="1" customHeight="1" thickBot="1" x14ac:dyDescent="0.35">
      <c r="A135">
        <v>20300301</v>
      </c>
    </row>
    <row r="136" spans="1:8" ht="15" hidden="1" customHeight="1" thickBot="1" x14ac:dyDescent="0.35">
      <c r="A136">
        <v>30600301</v>
      </c>
    </row>
    <row r="137" spans="1:8" ht="15" hidden="1" customHeight="1" thickBot="1" x14ac:dyDescent="0.35">
      <c r="A137">
        <v>30600401</v>
      </c>
    </row>
    <row r="138" spans="1:8" ht="15" hidden="1" customHeight="1" thickBot="1" x14ac:dyDescent="0.35">
      <c r="A138">
        <v>30601201</v>
      </c>
    </row>
    <row r="139" spans="1:8" ht="15" hidden="1" customHeight="1" thickBot="1" x14ac:dyDescent="0.35">
      <c r="A139">
        <v>30602401</v>
      </c>
    </row>
    <row r="140" spans="1:8" ht="15" hidden="1" customHeight="1" thickBot="1" x14ac:dyDescent="0.35">
      <c r="A140">
        <v>30700104</v>
      </c>
    </row>
    <row r="141" spans="1:8" ht="15" hidden="1" customHeight="1" thickBot="1" x14ac:dyDescent="0.35">
      <c r="A141">
        <v>30700105</v>
      </c>
    </row>
    <row r="142" spans="1:8" ht="15" hidden="1" customHeight="1" thickBot="1" x14ac:dyDescent="0.35">
      <c r="A142">
        <v>30700106</v>
      </c>
    </row>
    <row r="143" spans="1:8" ht="16.2" customHeight="1" thickBot="1" x14ac:dyDescent="0.3">
      <c r="B143" s="159" t="s">
        <v>162</v>
      </c>
      <c r="C143" s="160"/>
      <c r="D143" s="161"/>
      <c r="E143" s="28"/>
      <c r="F143" s="28"/>
      <c r="G143" s="28"/>
      <c r="H143" s="26"/>
    </row>
    <row r="144" spans="1:8" ht="13.95" customHeight="1" x14ac:dyDescent="0.25">
      <c r="B144" s="29"/>
    </row>
    <row r="145" spans="2:8" ht="38.25" customHeight="1" x14ac:dyDescent="0.25">
      <c r="B145" s="30" t="s">
        <v>60</v>
      </c>
      <c r="C145" s="153" t="s">
        <v>159</v>
      </c>
      <c r="D145" s="154"/>
    </row>
    <row r="146" spans="2:8" ht="26.4" x14ac:dyDescent="0.25">
      <c r="B146" s="30" t="s">
        <v>61</v>
      </c>
      <c r="C146" s="147"/>
      <c r="D146" s="148"/>
    </row>
    <row r="147" spans="2:8" x14ac:dyDescent="0.25">
      <c r="B147" s="152" t="s">
        <v>62</v>
      </c>
      <c r="C147" s="31" t="s">
        <v>63</v>
      </c>
      <c r="D147" s="53"/>
    </row>
    <row r="148" spans="2:8" x14ac:dyDescent="0.25">
      <c r="B148" s="152"/>
      <c r="C148" s="31" t="s">
        <v>64</v>
      </c>
      <c r="D148" s="53"/>
    </row>
    <row r="149" spans="2:8" x14ac:dyDescent="0.25">
      <c r="B149" s="152"/>
      <c r="C149" s="31" t="s">
        <v>65</v>
      </c>
      <c r="D149" s="53"/>
    </row>
    <row r="150" spans="2:8" x14ac:dyDescent="0.25">
      <c r="B150" s="152"/>
      <c r="C150" s="31" t="s">
        <v>66</v>
      </c>
      <c r="D150" s="53"/>
    </row>
    <row r="151" spans="2:8" x14ac:dyDescent="0.25">
      <c r="B151" s="152"/>
      <c r="C151" s="31" t="s">
        <v>67</v>
      </c>
      <c r="D151" s="53"/>
    </row>
    <row r="152" spans="2:8" x14ac:dyDescent="0.25">
      <c r="B152" s="152"/>
      <c r="C152" s="31" t="s">
        <v>68</v>
      </c>
      <c r="D152" s="53"/>
    </row>
    <row r="153" spans="2:8" ht="25.5" customHeight="1" x14ac:dyDescent="0.25">
      <c r="B153" s="30" t="s">
        <v>69</v>
      </c>
      <c r="C153" s="155" t="s">
        <v>160</v>
      </c>
      <c r="D153" s="156"/>
    </row>
    <row r="154" spans="2:8" ht="26.4" customHeight="1" x14ac:dyDescent="0.25">
      <c r="B154" s="33" t="s">
        <v>70</v>
      </c>
      <c r="C154" s="157" t="s">
        <v>161</v>
      </c>
      <c r="D154" s="157"/>
    </row>
    <row r="155" spans="2:8" x14ac:dyDescent="0.25">
      <c r="B155" s="45" t="s">
        <v>71</v>
      </c>
      <c r="C155" s="144">
        <v>10100601</v>
      </c>
      <c r="D155" s="145"/>
    </row>
    <row r="156" spans="2:8" ht="13.95" customHeight="1" x14ac:dyDescent="0.25">
      <c r="B156" s="34" t="s">
        <v>72</v>
      </c>
      <c r="C156" s="146"/>
      <c r="D156" s="146"/>
    </row>
    <row r="157" spans="2:8" ht="13.95" customHeight="1" x14ac:dyDescent="0.25">
      <c r="B157" s="35"/>
      <c r="C157" s="35"/>
      <c r="D157" s="35"/>
    </row>
    <row r="158" spans="2:8" ht="14.4" customHeight="1" x14ac:dyDescent="0.25">
      <c r="B158" s="158"/>
      <c r="C158" s="158"/>
      <c r="D158" s="158"/>
      <c r="E158" s="36" t="s">
        <v>49</v>
      </c>
      <c r="F158" s="36" t="s">
        <v>1</v>
      </c>
      <c r="G158" s="36" t="s">
        <v>2</v>
      </c>
      <c r="H158" s="37" t="s">
        <v>0</v>
      </c>
    </row>
    <row r="159" spans="2:8" ht="13.95" customHeight="1" x14ac:dyDescent="0.25">
      <c r="B159" s="152" t="s">
        <v>74</v>
      </c>
      <c r="C159" s="152"/>
      <c r="D159" s="152"/>
      <c r="E159" s="38" t="str">
        <f>+VLOOKUP(C155,'[4]Hoja1 (2)'!$A$1:$G$113,4,0)</f>
        <v>0.00448*GNAT</v>
      </c>
      <c r="F159" s="38" t="str">
        <f>+VLOOKUP(C155,'[4]Hoja1 (2)'!$A$1:$G$113,2,0)</f>
        <v>0.0000096*GNAT</v>
      </c>
      <c r="G159" s="38" t="str">
        <f>+VLOOKUP(C155,'[4]Hoja1 (2)'!$A$1:$G$113,3,0)</f>
        <v>1.92*GNAT</v>
      </c>
      <c r="H159" s="38" t="str">
        <f>+VLOOKUP(C155,'[4]Hoja1 (2)'!$A$1:$G$113,5,0)</f>
        <v>0.00012*GNAT</v>
      </c>
    </row>
    <row r="160" spans="2:8" ht="13.95" customHeight="1" x14ac:dyDescent="0.25">
      <c r="B160" s="149" t="s">
        <v>75</v>
      </c>
      <c r="C160" s="150"/>
      <c r="D160" s="151"/>
      <c r="E160" s="38" t="e">
        <f>+VLOOKUP(C156,[5]Hoja1!$B$1:$F$24,3,0)</f>
        <v>#N/A</v>
      </c>
      <c r="F160" s="38" t="e">
        <f>+VLOOKUP(C156,[5]Hoja1!$B$1:$F$24,4,0)</f>
        <v>#N/A</v>
      </c>
      <c r="G160" s="38" t="e">
        <f>+VLOOKUP(C156,[5]Hoja1!$B$1:$F$24,5,0)</f>
        <v>#N/A</v>
      </c>
      <c r="H160" s="38" t="e">
        <f>+VLOOKUP(C156,[5]Hoja1!$B$1:$F$24,2,0)</f>
        <v>#N/A</v>
      </c>
    </row>
    <row r="164" spans="2:8" ht="14.4" thickBot="1" x14ac:dyDescent="0.3"/>
    <row r="165" spans="2:8" ht="16.2" thickBot="1" x14ac:dyDescent="0.3">
      <c r="B165" s="159" t="str">
        <f>[6]Anternativa!B13</f>
        <v>Distral</v>
      </c>
      <c r="C165" s="160"/>
      <c r="D165" s="161"/>
      <c r="E165" s="28"/>
      <c r="F165" s="28"/>
      <c r="G165" s="28"/>
      <c r="H165" s="26"/>
    </row>
    <row r="166" spans="2:8" x14ac:dyDescent="0.25">
      <c r="B166" s="29"/>
    </row>
    <row r="167" spans="2:8" ht="39.6" x14ac:dyDescent="0.25">
      <c r="B167" s="30" t="s">
        <v>60</v>
      </c>
      <c r="C167" s="153" t="s">
        <v>159</v>
      </c>
      <c r="D167" s="154"/>
    </row>
    <row r="168" spans="2:8" ht="26.4" x14ac:dyDescent="0.25">
      <c r="B168" s="30" t="s">
        <v>61</v>
      </c>
      <c r="C168" s="147"/>
      <c r="D168" s="148"/>
    </row>
    <row r="169" spans="2:8" x14ac:dyDescent="0.25">
      <c r="B169" s="152" t="s">
        <v>62</v>
      </c>
      <c r="C169" s="31" t="s">
        <v>63</v>
      </c>
      <c r="D169" s="53"/>
    </row>
    <row r="170" spans="2:8" x14ac:dyDescent="0.25">
      <c r="B170" s="152"/>
      <c r="C170" s="31" t="s">
        <v>64</v>
      </c>
      <c r="D170" s="53"/>
    </row>
    <row r="171" spans="2:8" x14ac:dyDescent="0.25">
      <c r="B171" s="152"/>
      <c r="C171" s="31" t="s">
        <v>65</v>
      </c>
      <c r="D171" s="53"/>
    </row>
    <row r="172" spans="2:8" x14ac:dyDescent="0.25">
      <c r="B172" s="152"/>
      <c r="C172" s="31" t="s">
        <v>66</v>
      </c>
      <c r="D172" s="53"/>
    </row>
    <row r="173" spans="2:8" x14ac:dyDescent="0.25">
      <c r="B173" s="152"/>
      <c r="C173" s="31" t="s">
        <v>67</v>
      </c>
      <c r="D173" s="53"/>
    </row>
    <row r="174" spans="2:8" x14ac:dyDescent="0.25">
      <c r="B174" s="152"/>
      <c r="C174" s="31" t="s">
        <v>68</v>
      </c>
      <c r="D174" s="53"/>
    </row>
    <row r="175" spans="2:8" ht="25.5" customHeight="1" x14ac:dyDescent="0.25">
      <c r="B175" s="30" t="s">
        <v>69</v>
      </c>
      <c r="C175" s="155" t="s">
        <v>160</v>
      </c>
      <c r="D175" s="156"/>
    </row>
    <row r="176" spans="2:8" ht="26.4" x14ac:dyDescent="0.25">
      <c r="B176" s="33" t="s">
        <v>70</v>
      </c>
      <c r="C176" s="157" t="s">
        <v>161</v>
      </c>
      <c r="D176" s="157"/>
    </row>
    <row r="177" spans="2:8" x14ac:dyDescent="0.25">
      <c r="B177" s="45" t="s">
        <v>71</v>
      </c>
      <c r="C177" s="144">
        <v>10100901</v>
      </c>
      <c r="D177" s="145"/>
    </row>
    <row r="178" spans="2:8" x14ac:dyDescent="0.25">
      <c r="B178" s="34" t="s">
        <v>72</v>
      </c>
      <c r="C178" s="146"/>
      <c r="D178" s="146"/>
    </row>
    <row r="179" spans="2:8" x14ac:dyDescent="0.25">
      <c r="B179" s="35"/>
      <c r="C179" s="35"/>
      <c r="D179" s="35"/>
    </row>
    <row r="180" spans="2:8" ht="14.4" x14ac:dyDescent="0.25">
      <c r="B180" s="158"/>
      <c r="C180" s="158"/>
      <c r="D180" s="158"/>
      <c r="E180" s="36" t="s">
        <v>49</v>
      </c>
      <c r="F180" s="36" t="s">
        <v>1</v>
      </c>
      <c r="G180" s="36" t="s">
        <v>2</v>
      </c>
      <c r="H180" s="37" t="s">
        <v>0</v>
      </c>
    </row>
    <row r="181" spans="2:8" x14ac:dyDescent="0.25">
      <c r="B181" s="152" t="s">
        <v>74</v>
      </c>
      <c r="C181" s="152"/>
      <c r="D181" s="152"/>
      <c r="E181" s="73" t="str">
        <f>+VLOOKUP(C177,'[4]Hoja1 (2)'!$A$1:$G$113,4,0)</f>
        <v>0.00138*LENA</v>
      </c>
      <c r="F181" s="73" t="str">
        <f>+VLOOKUP(C177,'[4]Hoja1 (2)'!$A$1:$G$113,2,0)</f>
        <v>0.000156*LENA</v>
      </c>
      <c r="G181" s="73" t="str">
        <f>+VLOOKUP(C177,'[4]Hoja1 (2)'!$A$1:$G$113,3,0)</f>
        <v>1.45*LENA</v>
      </c>
      <c r="H181" s="38" t="str">
        <f>+VLOOKUP(C177,'[4]Hoja1 (2)'!$A$1:$G$113,5,0)</f>
        <v>0.000338*LENA</v>
      </c>
    </row>
    <row r="182" spans="2:8" ht="14.25" customHeight="1" x14ac:dyDescent="0.25">
      <c r="B182" s="149" t="s">
        <v>75</v>
      </c>
      <c r="C182" s="150"/>
      <c r="D182" s="151"/>
      <c r="E182" s="73" t="e">
        <f>+VLOOKUP(C178,[5]Hoja1!$B$1:$F$24,3,0)</f>
        <v>#N/A</v>
      </c>
      <c r="F182" s="73" t="e">
        <f>+VLOOKUP(C178,[5]Hoja1!$B$1:$F$24,4,0)</f>
        <v>#N/A</v>
      </c>
      <c r="G182" s="73" t="e">
        <f>+VLOOKUP(C178,[5]Hoja1!$B$1:$F$24,5,0)</f>
        <v>#N/A</v>
      </c>
      <c r="H182" s="38" t="e">
        <f>+VLOOKUP(C178,[5]Hoja1!$B$1:$F$24,2,0)</f>
        <v>#N/A</v>
      </c>
    </row>
  </sheetData>
  <mergeCells count="34">
    <mergeCell ref="B180:D180"/>
    <mergeCell ref="B181:D181"/>
    <mergeCell ref="B182:D182"/>
    <mergeCell ref="B26:D26"/>
    <mergeCell ref="B7:C7"/>
    <mergeCell ref="B9:D9"/>
    <mergeCell ref="C11:D11"/>
    <mergeCell ref="C12:D12"/>
    <mergeCell ref="B13:B18"/>
    <mergeCell ref="C19:D19"/>
    <mergeCell ref="C20:D20"/>
    <mergeCell ref="C21:D21"/>
    <mergeCell ref="C22:D22"/>
    <mergeCell ref="B24:D24"/>
    <mergeCell ref="B25:D25"/>
    <mergeCell ref="B165:D165"/>
    <mergeCell ref="B143:D143"/>
    <mergeCell ref="C145:D145"/>
    <mergeCell ref="C146:D146"/>
    <mergeCell ref="B147:B152"/>
    <mergeCell ref="C153:D153"/>
    <mergeCell ref="C154:D154"/>
    <mergeCell ref="C155:D155"/>
    <mergeCell ref="C156:D156"/>
    <mergeCell ref="B158:D158"/>
    <mergeCell ref="B159:D159"/>
    <mergeCell ref="C177:D177"/>
    <mergeCell ref="C178:D178"/>
    <mergeCell ref="C168:D168"/>
    <mergeCell ref="B160:D160"/>
    <mergeCell ref="B169:B174"/>
    <mergeCell ref="C167:D167"/>
    <mergeCell ref="C175:D175"/>
    <mergeCell ref="C176:D176"/>
  </mergeCells>
  <dataValidations count="2">
    <dataValidation type="list" allowBlank="1" showInputMessage="1" showErrorMessage="1" sqref="C21:D21 C155:D155 C177:D177">
      <formula1>$A$31:$A$142</formula1>
    </dataValidation>
    <dataValidation type="list" allowBlank="1" showInputMessage="1" showErrorMessage="1" sqref="C22 C156 C178">
      <formula1>$B$31:$B$53</formula1>
    </dataValidation>
  </dataValidations>
  <pageMargins left="0" right="0" top="0" bottom="0" header="0.31496062992125984" footer="0.31496062992125984"/>
  <pageSetup scale="60"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9"/>
  <sheetViews>
    <sheetView topLeftCell="A16" zoomScaleNormal="100" workbookViewId="0">
      <selection activeCell="D34" sqref="D34"/>
    </sheetView>
  </sheetViews>
  <sheetFormatPr baseColWidth="10" defaultColWidth="11.5546875" defaultRowHeight="13.8" x14ac:dyDescent="0.25"/>
  <cols>
    <col min="1" max="1" width="11.5546875" style="25"/>
    <col min="2" max="2" width="56.88671875" style="25" customWidth="1"/>
    <col min="3" max="6" width="30.44140625" style="25" customWidth="1"/>
    <col min="7" max="16384" width="11.5546875" style="25"/>
  </cols>
  <sheetData>
    <row r="1" spans="2:9" x14ac:dyDescent="0.25">
      <c r="B1" s="24"/>
      <c r="D1" s="24"/>
      <c r="E1" s="24"/>
      <c r="F1" s="24"/>
      <c r="G1" s="24"/>
      <c r="H1" s="24"/>
      <c r="I1" s="24"/>
    </row>
    <row r="2" spans="2:9" x14ac:dyDescent="0.25">
      <c r="B2" s="24"/>
      <c r="C2" s="24"/>
      <c r="D2" s="24"/>
      <c r="E2" s="24"/>
      <c r="F2" s="26"/>
      <c r="G2" s="26"/>
      <c r="H2" s="26"/>
      <c r="I2" s="26"/>
    </row>
    <row r="3" spans="2:9" x14ac:dyDescent="0.25">
      <c r="B3" s="24"/>
      <c r="C3" s="24"/>
      <c r="D3" s="24"/>
      <c r="E3" s="24"/>
      <c r="F3" s="26"/>
      <c r="G3" s="27"/>
      <c r="H3" s="26"/>
      <c r="I3" s="26"/>
    </row>
    <row r="4" spans="2:9" x14ac:dyDescent="0.25">
      <c r="B4" s="24"/>
      <c r="C4" s="24"/>
      <c r="D4" s="24"/>
      <c r="E4" s="24"/>
      <c r="F4" s="26"/>
      <c r="G4" s="26"/>
      <c r="H4" s="26"/>
      <c r="I4" s="26"/>
    </row>
    <row r="5" spans="2:9" x14ac:dyDescent="0.25">
      <c r="B5" s="24"/>
      <c r="C5" s="24"/>
      <c r="D5" s="24"/>
      <c r="E5" s="24"/>
      <c r="F5" s="26"/>
      <c r="G5" s="26"/>
      <c r="H5" s="26"/>
      <c r="I5" s="26"/>
    </row>
    <row r="6" spans="2:9" ht="15.6" x14ac:dyDescent="0.25">
      <c r="B6" s="162" t="s">
        <v>163</v>
      </c>
      <c r="C6" s="162"/>
      <c r="D6" s="28"/>
      <c r="E6" s="24"/>
      <c r="F6" s="26"/>
      <c r="G6" s="26"/>
      <c r="H6" s="26"/>
      <c r="I6" s="26"/>
    </row>
    <row r="7" spans="2:9" ht="16.2" thickBot="1" x14ac:dyDescent="0.3">
      <c r="B7" s="44"/>
      <c r="C7" s="44"/>
      <c r="D7" s="28"/>
      <c r="E7" s="24"/>
      <c r="F7" s="26"/>
      <c r="G7" s="26"/>
      <c r="H7" s="26"/>
      <c r="I7" s="26"/>
    </row>
    <row r="8" spans="2:9" ht="16.2" thickBot="1" x14ac:dyDescent="0.3">
      <c r="B8" s="159" t="str">
        <f>Anternativa!B13</f>
        <v>Distral</v>
      </c>
      <c r="C8" s="160"/>
      <c r="D8" s="161"/>
      <c r="E8" s="24"/>
      <c r="F8" s="26"/>
      <c r="G8" s="26"/>
      <c r="H8" s="26"/>
      <c r="I8" s="26"/>
    </row>
    <row r="9" spans="2:9" x14ac:dyDescent="0.25">
      <c r="B9" s="29"/>
    </row>
    <row r="10" spans="2:9" x14ac:dyDescent="0.25">
      <c r="B10" s="29" t="s">
        <v>164</v>
      </c>
    </row>
    <row r="11" spans="2:9" ht="85.5" customHeight="1" x14ac:dyDescent="0.25">
      <c r="B11" s="30" t="s">
        <v>60</v>
      </c>
      <c r="C11" s="165" t="s">
        <v>195</v>
      </c>
      <c r="D11" s="157"/>
    </row>
    <row r="12" spans="2:9" ht="27" customHeight="1" x14ac:dyDescent="0.25">
      <c r="B12" s="30" t="s">
        <v>61</v>
      </c>
      <c r="C12" s="157"/>
      <c r="D12" s="157"/>
    </row>
    <row r="13" spans="2:9" ht="17.399999999999999" customHeight="1" x14ac:dyDescent="0.25">
      <c r="B13" s="166" t="s">
        <v>165</v>
      </c>
      <c r="C13" s="31" t="s">
        <v>63</v>
      </c>
      <c r="D13" s="53"/>
    </row>
    <row r="14" spans="2:9" ht="17.399999999999999" customHeight="1" x14ac:dyDescent="0.25">
      <c r="B14" s="166"/>
      <c r="C14" s="31" t="s">
        <v>64</v>
      </c>
      <c r="D14" s="53"/>
    </row>
    <row r="15" spans="2:9" ht="17.399999999999999" customHeight="1" x14ac:dyDescent="0.25">
      <c r="B15" s="166"/>
      <c r="C15" s="31" t="s">
        <v>65</v>
      </c>
      <c r="D15" s="53"/>
    </row>
    <row r="16" spans="2:9" ht="17.399999999999999" customHeight="1" x14ac:dyDescent="0.25">
      <c r="B16" s="166"/>
      <c r="C16" s="31" t="s">
        <v>66</v>
      </c>
      <c r="D16" s="53"/>
    </row>
    <row r="17" spans="1:6" x14ac:dyDescent="0.25">
      <c r="B17" s="166"/>
      <c r="C17" s="31" t="s">
        <v>67</v>
      </c>
      <c r="D17" s="53"/>
    </row>
    <row r="18" spans="1:6" x14ac:dyDescent="0.25">
      <c r="B18" s="166"/>
      <c r="C18" s="31" t="s">
        <v>68</v>
      </c>
      <c r="D18" s="53"/>
    </row>
    <row r="19" spans="1:6" x14ac:dyDescent="0.25">
      <c r="B19" s="30" t="s">
        <v>69</v>
      </c>
      <c r="C19" s="157"/>
      <c r="D19" s="157"/>
    </row>
    <row r="20" spans="1:6" ht="26.4" x14ac:dyDescent="0.25">
      <c r="B20" s="33" t="s">
        <v>70</v>
      </c>
      <c r="C20" s="157"/>
      <c r="D20" s="157"/>
    </row>
    <row r="21" spans="1:6" x14ac:dyDescent="0.25">
      <c r="A21" s="61"/>
      <c r="B21" s="62" t="s">
        <v>166</v>
      </c>
    </row>
    <row r="22" spans="1:6" ht="26.4" x14ac:dyDescent="0.25">
      <c r="A22" s="61"/>
      <c r="B22" s="33" t="s">
        <v>167</v>
      </c>
      <c r="C22" s="167"/>
      <c r="D22" s="167"/>
    </row>
    <row r="23" spans="1:6" ht="26.4" x14ac:dyDescent="0.25">
      <c r="A23" s="61"/>
      <c r="B23" s="33" t="s">
        <v>168</v>
      </c>
      <c r="C23" s="167"/>
      <c r="D23" s="167"/>
    </row>
    <row r="24" spans="1:6" ht="26.4" x14ac:dyDescent="0.25">
      <c r="A24" s="61"/>
      <c r="B24" s="33" t="s">
        <v>169</v>
      </c>
      <c r="C24" s="167"/>
      <c r="D24" s="167"/>
    </row>
    <row r="25" spans="1:6" ht="26.4" x14ac:dyDescent="0.25">
      <c r="A25" s="61"/>
      <c r="B25" s="33" t="s">
        <v>170</v>
      </c>
      <c r="C25" s="167"/>
      <c r="D25" s="167"/>
    </row>
    <row r="26" spans="1:6" x14ac:dyDescent="0.25">
      <c r="A26" s="61"/>
      <c r="B26" s="33" t="s">
        <v>171</v>
      </c>
      <c r="C26" s="167"/>
      <c r="D26" s="167"/>
    </row>
    <row r="27" spans="1:6" x14ac:dyDescent="0.25">
      <c r="A27" s="61"/>
      <c r="B27" s="33" t="s">
        <v>172</v>
      </c>
      <c r="C27" s="167"/>
      <c r="D27" s="167"/>
    </row>
    <row r="28" spans="1:6" x14ac:dyDescent="0.25">
      <c r="A28" s="61"/>
      <c r="B28" s="33" t="s">
        <v>173</v>
      </c>
      <c r="C28" s="167"/>
      <c r="D28" s="167"/>
    </row>
    <row r="29" spans="1:6" x14ac:dyDescent="0.25">
      <c r="A29" s="61"/>
      <c r="B29" s="62"/>
    </row>
    <row r="30" spans="1:6" ht="14.4" x14ac:dyDescent="0.25">
      <c r="B30" s="62" t="s">
        <v>174</v>
      </c>
      <c r="C30" s="63" t="s">
        <v>49</v>
      </c>
      <c r="D30" s="63" t="s">
        <v>1</v>
      </c>
      <c r="E30" s="63" t="s">
        <v>2</v>
      </c>
      <c r="F30" s="64" t="s">
        <v>0</v>
      </c>
    </row>
    <row r="31" spans="1:6" ht="39.6" x14ac:dyDescent="0.25">
      <c r="B31" s="33" t="s">
        <v>175</v>
      </c>
      <c r="C31" s="74" t="s">
        <v>192</v>
      </c>
      <c r="D31" s="74" t="s">
        <v>192</v>
      </c>
      <c r="E31" s="66"/>
      <c r="F31" s="66"/>
    </row>
    <row r="32" spans="1:6" ht="26.4" x14ac:dyDescent="0.25">
      <c r="B32" s="33" t="s">
        <v>176</v>
      </c>
      <c r="C32" s="75" t="s">
        <v>194</v>
      </c>
      <c r="D32" s="75" t="s">
        <v>193</v>
      </c>
      <c r="E32" s="66"/>
      <c r="F32" s="66"/>
    </row>
    <row r="33" spans="1:6" x14ac:dyDescent="0.25">
      <c r="B33" s="33" t="s">
        <v>177</v>
      </c>
      <c r="C33" s="65"/>
      <c r="D33" s="65"/>
      <c r="E33" s="66"/>
      <c r="F33" s="66"/>
    </row>
    <row r="34" spans="1:6" ht="26.4" x14ac:dyDescent="0.25">
      <c r="B34" s="33" t="s">
        <v>178</v>
      </c>
      <c r="C34" s="65"/>
      <c r="D34" s="65"/>
      <c r="E34" s="66"/>
      <c r="F34" s="66"/>
    </row>
    <row r="35" spans="1:6" x14ac:dyDescent="0.25">
      <c r="B35" s="33" t="s">
        <v>179</v>
      </c>
      <c r="C35" s="65"/>
      <c r="D35" s="65"/>
      <c r="E35" s="66"/>
      <c r="F35" s="66"/>
    </row>
    <row r="36" spans="1:6" x14ac:dyDescent="0.25">
      <c r="B36" s="33" t="s">
        <v>180</v>
      </c>
      <c r="C36" s="65"/>
      <c r="D36" s="65"/>
      <c r="E36" s="66"/>
      <c r="F36" s="66"/>
    </row>
    <row r="37" spans="1:6" ht="26.4" x14ac:dyDescent="0.25">
      <c r="B37" s="33" t="s">
        <v>181</v>
      </c>
      <c r="C37" s="65"/>
      <c r="D37" s="65"/>
      <c r="E37" s="66"/>
      <c r="F37" s="66"/>
    </row>
    <row r="38" spans="1:6" x14ac:dyDescent="0.25">
      <c r="B38" s="33" t="s">
        <v>182</v>
      </c>
      <c r="C38" s="65"/>
      <c r="D38" s="65"/>
      <c r="E38" s="66"/>
      <c r="F38" s="66"/>
    </row>
    <row r="39" spans="1:6" ht="26.4" x14ac:dyDescent="0.25">
      <c r="B39" s="33" t="s">
        <v>183</v>
      </c>
      <c r="C39" s="65"/>
      <c r="D39" s="65"/>
      <c r="E39" s="66"/>
      <c r="F39" s="66"/>
    </row>
    <row r="40" spans="1:6" x14ac:dyDescent="0.25">
      <c r="B40" s="67"/>
      <c r="C40" s="68"/>
      <c r="D40" s="69"/>
    </row>
    <row r="41" spans="1:6" ht="14.4" x14ac:dyDescent="0.25">
      <c r="B41" s="62" t="s">
        <v>184</v>
      </c>
      <c r="C41" s="63" t="s">
        <v>49</v>
      </c>
      <c r="D41" s="63" t="s">
        <v>1</v>
      </c>
      <c r="E41" s="63" t="s">
        <v>2</v>
      </c>
      <c r="F41" s="64" t="s">
        <v>0</v>
      </c>
    </row>
    <row r="42" spans="1:6" ht="14.4" x14ac:dyDescent="0.25">
      <c r="B42" s="33" t="s">
        <v>185</v>
      </c>
      <c r="C42" s="70"/>
      <c r="D42" s="70"/>
      <c r="E42" s="70"/>
      <c r="F42" s="71"/>
    </row>
    <row r="43" spans="1:6" x14ac:dyDescent="0.25">
      <c r="B43" s="33" t="s">
        <v>186</v>
      </c>
      <c r="C43" s="65"/>
      <c r="D43" s="65"/>
      <c r="E43" s="66"/>
      <c r="F43" s="66"/>
    </row>
    <row r="44" spans="1:6" ht="26.4" x14ac:dyDescent="0.25">
      <c r="A44" s="168"/>
      <c r="B44" s="33" t="s">
        <v>187</v>
      </c>
      <c r="C44" s="65"/>
      <c r="D44" s="65"/>
      <c r="E44" s="66"/>
      <c r="F44" s="66"/>
    </row>
    <row r="45" spans="1:6" x14ac:dyDescent="0.25">
      <c r="A45" s="168"/>
      <c r="B45" s="33" t="s">
        <v>188</v>
      </c>
      <c r="C45" s="65"/>
      <c r="D45" s="65"/>
      <c r="E45" s="66"/>
      <c r="F45" s="66"/>
    </row>
    <row r="46" spans="1:6" x14ac:dyDescent="0.25">
      <c r="A46" s="168"/>
      <c r="B46" s="33" t="s">
        <v>189</v>
      </c>
      <c r="C46" s="65"/>
      <c r="D46" s="65"/>
      <c r="E46" s="66"/>
      <c r="F46" s="66"/>
    </row>
    <row r="47" spans="1:6" x14ac:dyDescent="0.25">
      <c r="A47" s="168"/>
      <c r="B47" s="33" t="s">
        <v>190</v>
      </c>
      <c r="C47" s="65"/>
      <c r="D47" s="65"/>
      <c r="E47" s="66"/>
      <c r="F47" s="66"/>
    </row>
    <row r="48" spans="1:6" x14ac:dyDescent="0.25">
      <c r="A48" s="168"/>
    </row>
    <row r="49" spans="1:2" x14ac:dyDescent="0.25">
      <c r="A49" s="168"/>
    </row>
    <row r="56" spans="1:2" x14ac:dyDescent="0.25">
      <c r="B56" s="72"/>
    </row>
    <row r="57" spans="1:2" x14ac:dyDescent="0.25">
      <c r="B57" s="72"/>
    </row>
    <row r="58" spans="1:2" x14ac:dyDescent="0.25">
      <c r="B58" s="72"/>
    </row>
    <row r="59" spans="1:2" x14ac:dyDescent="0.25">
      <c r="B59" s="72"/>
    </row>
  </sheetData>
  <mergeCells count="15">
    <mergeCell ref="C27:D27"/>
    <mergeCell ref="C28:D28"/>
    <mergeCell ref="A44:A49"/>
    <mergeCell ref="C20:D20"/>
    <mergeCell ref="C22:D22"/>
    <mergeCell ref="C23:D23"/>
    <mergeCell ref="C24:D24"/>
    <mergeCell ref="C25:D25"/>
    <mergeCell ref="C26:D26"/>
    <mergeCell ref="C19:D19"/>
    <mergeCell ref="B6:C6"/>
    <mergeCell ref="B8:D8"/>
    <mergeCell ref="C11:D11"/>
    <mergeCell ref="C12:D12"/>
    <mergeCell ref="B13:B18"/>
  </mergeCells>
  <pageMargins left="0.7" right="0.7" top="0.75" bottom="0.75" header="0.3" footer="0.3"/>
  <pageSetup scale="47" orientation="portrait" verticalDpi="0" r:id="rId1"/>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omYCa0myC6QHTHKugyguPD47slifvByV6AukRhf9MEs=</DigestValue>
    </Reference>
    <Reference Type="http://www.w3.org/2000/09/xmldsig#Object" URI="#idOfficeObject">
      <DigestMethod Algorithm="http://www.w3.org/2001/04/xmlenc#sha256"/>
      <DigestValue>omMsmYL0jcicENDWLqasvuIDBtzont/A6wmrD+9leHc=</DigestValue>
    </Reference>
    <Reference Type="http://uri.etsi.org/01903#SignedProperties" URI="#idSignedProperties">
      <Transforms>
        <Transform Algorithm="http://www.w3.org/TR/2001/REC-xml-c14n-20010315"/>
      </Transforms>
      <DigestMethod Algorithm="http://www.w3.org/2001/04/xmlenc#sha256"/>
      <DigestValue>KVBr8SLs29wMSGSk9u+YNTgfCg0sP56LLEcNSkF4lGc=</DigestValue>
    </Reference>
    <Reference Type="http://www.w3.org/2000/09/xmldsig#Object" URI="#idValidSigLnImg">
      <DigestMethod Algorithm="http://www.w3.org/2001/04/xmlenc#sha256"/>
      <DigestValue>LbDxYnrv81UEpYtZsANZ9HLqZJlP/oLHup3JrPoXYtQ=</DigestValue>
    </Reference>
    <Reference Type="http://www.w3.org/2000/09/xmldsig#Object" URI="#idInvalidSigLnImg">
      <DigestMethod Algorithm="http://www.w3.org/2001/04/xmlenc#sha256"/>
      <DigestValue>K++P8LyxPwzO00v4C1D8UK3uBRA8HWw/B2ixxWwRvh0=</DigestValue>
    </Reference>
  </SignedInfo>
  <SignatureValue>ZJHB9yeKjdMv1eSLahiukTmZHvSNlLfSmsJJSwDBkAGUC3lQX56EMcHm6No42m+RcoHisnTvYnMZ
I41ezalUJKITEvZuwY8u71s6f17JJkoLTuu43+UDEbx0NbV2AoZPJ1zsEAuPlHR6aIA+i9bek1jE
Evgs2zmK1QzrLBxICRSOV/CfAH0ULpSWQf6DZcJcgjQ1hW6LGQca0/ksFmDc4Z5/ew52ldpPw6th
3aXIIoy1sRFmv7i4Qzme2QznU6LpkRXih4JGVaCAyGUjEdQ4bMCfKSHteYHtNp0tS+iydd/HwaWd
+ZreodiArDEk86XogF271iiYZpMI6cikkXG9Yg==</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+O05WjBPfTZTVKKpOr378qdDHxcVH8ztcFbF5uqh/N0=</DigestValue>
      </Reference>
      <Reference URI="/xl/calcChain.xml?ContentType=application/vnd.openxmlformats-officedocument.spreadsheetml.calcChain+xml">
        <DigestMethod Algorithm="http://www.w3.org/2001/04/xmlenc#sha256"/>
        <DigestValue>NIuXsEmbw5gSKto9TDk8D6NJSU7faPeAzdM4mSTU0Tg=</DigestValue>
      </Reference>
      <Reference URI="/xl/comments1.xml?ContentType=application/vnd.openxmlformats-officedocument.spreadsheetml.comments+xml">
        <DigestMethod Algorithm="http://www.w3.org/2001/04/xmlenc#sha256"/>
        <DigestValue>CHSFND+ZJDmBkYiswGP9g45jtX0z8ZjZrB36L6OpQ4M=</DigestValue>
      </Reference>
      <Reference URI="/xl/comments2.xml?ContentType=application/vnd.openxmlformats-officedocument.spreadsheetml.comments+xml">
        <DigestMethod Algorithm="http://www.w3.org/2001/04/xmlenc#sha256"/>
        <DigestValue>sF4gJtZYh1hRNPHGr3aiCp6sPFiehYXKWQ7wrFyKLVg=</DigestValue>
      </Reference>
      <Reference URI="/xl/comments3.xml?ContentType=application/vnd.openxmlformats-officedocument.spreadsheetml.comments+xml">
        <DigestMethod Algorithm="http://www.w3.org/2001/04/xmlenc#sha256"/>
        <DigestValue>67WJ4aq/WGlJdFhk6qLmZJtrthI4zS6R5RfcpXeG/SI=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j79VH7ko70R7pttbrbb54NwBUX8PiGH2zPclev8hocs=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0sQ9Jlm9uAaS49qElCJ+yXiG1r0cdXAUwXHvz7Ck6hM=</DigestValue>
      </Reference>
      <Reference URI="/xl/drawings/drawing3.xml?ContentType=application/vnd.openxmlformats-officedocument.drawing+xml">
        <DigestMethod Algorithm="http://www.w3.org/2001/04/xmlenc#sha256"/>
        <DigestValue>ZcXAK7qN4K01olo47FE5DlwfQZUemYh57tnXepZL1iU=</DigestValue>
      </Reference>
      <Reference URI="/xl/drawings/drawing4.xml?ContentType=application/vnd.openxmlformats-officedocument.drawing+xml">
        <DigestMethod Algorithm="http://www.w3.org/2001/04/xmlenc#sha256"/>
        <DigestValue>2pIBeW9fn5ZVsUQtpXPMGbqyZoqNV9WQP19hA6ylxEo=</DigestValue>
      </Reference>
      <Reference URI="/xl/drawings/vmlDrawing1.vml?ContentType=application/vnd.openxmlformats-officedocument.vmlDrawing">
        <DigestMethod Algorithm="http://www.w3.org/2001/04/xmlenc#sha256"/>
        <DigestValue>8X2X1bXK2hH6Ge6AZT4FdtQC6v/0F9gbE4uamRgfT7c=</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KuJvVpVMCWsHLJUqdlyuDIPGRYZ5i3w4kRMeHkFzfb4=</DigestValue>
      </Reference>
      <Reference URI="/xl/drawings/vmlDrawing4.vml?ContentType=application/vnd.openxmlformats-officedocument.vmlDrawing">
        <DigestMethod Algorithm="http://www.w3.org/2001/04/xmlenc#sha256"/>
        <DigestValue>UO1H14G0nUzYUK5cBeThQVyx8d7oCAKuj52M8kRP5s0=</DigestValue>
      </Reference>
      <Reference URI="/xl/drawings/vmlDrawing5.vml?ContentType=application/vnd.openxmlformats-officedocument.vmlDrawing">
        <DigestMethod Algorithm="http://www.w3.org/2001/04/xmlenc#sha256"/>
        <DigestValue>+4SdbU42E3024fiOy9FRiOv6Tb2WC+ZiaPtv1q7pFwc=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HGKu34ielWfs4b6s028iPzyLvuubGA1H/jCalPh8HBA=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YjC8oExJANgtJzR3eYDcMCAtx1lKiDxhNiagpITAaE8=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nEtopgEnQQWJEUSqP1Dz67qcRXFVmUVPG9kDhQeFZtc=</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Uo1AFMlwkGF3+sVvOXDKxg8CyR7Tk21TEEz/KwJFVkE=</DigestValue>
      </Reference>
      <Reference URI="/xl/externalLinks/externalLink3.xml?ContentType=application/vnd.openxmlformats-officedocument.spreadsheetml.externalLink+xml">
        <DigestMethod Algorithm="http://www.w3.org/2001/04/xmlenc#sha256"/>
        <DigestValue>JHXpprqU3DnBE3YnslD75eSX+Bm+TWOCpWA0gam9ldo=</DigestValue>
      </Reference>
      <Reference URI="/xl/externalLinks/externalLink4.xml?ContentType=application/vnd.openxmlformats-officedocument.spreadsheetml.externalLink+xml">
        <DigestMethod Algorithm="http://www.w3.org/2001/04/xmlenc#sha256"/>
        <DigestValue>5F7W5e0ejQSUBu6ipkregCdwPHr44HwIyD19mOLNtGQ=</DigestValue>
      </Reference>
      <Reference URI="/xl/externalLinks/externalLink5.xml?ContentType=application/vnd.openxmlformats-officedocument.spreadsheetml.externalLink+xml">
        <DigestMethod Algorithm="http://www.w3.org/2001/04/xmlenc#sha256"/>
        <DigestValue>saNuCsK8ExUti0TRW8s/Cm2uDZOpKeBhf1U4cVWMGQ8=</DigestValue>
      </Reference>
      <Reference URI="/xl/externalLinks/externalLink6.xml?ContentType=application/vnd.openxmlformats-officedocument.spreadsheetml.externalLink+xml">
        <DigestMethod Algorithm="http://www.w3.org/2001/04/xmlenc#sha256"/>
        <DigestValue>WN5ATCcsZmpzyDdZO4+fiay9IDWMBbWlV9Gfisq17E0=</DigestValue>
      </Reference>
      <Reference URI="/xl/media/image1.emf?ContentType=image/x-emf">
        <DigestMethod Algorithm="http://www.w3.org/2001/04/xmlenc#sha256"/>
        <DigestValue>kNNSdtLQSkUMINT0NAyY+5HUFDSARl2SqQ8eBO8F74M=</DigestValue>
      </Reference>
      <Reference URI="/xl/media/image10.jpeg?ContentType=image/jpeg">
        <DigestMethod Algorithm="http://www.w3.org/2001/04/xmlenc#sha256"/>
        <DigestValue>bPYCJW0kyas4ybQbjIO76sAL12nmR4byqNR8h3glpjY=</DigestValue>
      </Reference>
      <Reference URI="/xl/media/image11.jpeg?ContentType=image/jpeg">
        <DigestMethod Algorithm="http://www.w3.org/2001/04/xmlenc#sha256"/>
        <DigestValue>DpL9yEXl/VUwjN5QZ7gE1DP7fdbLSgG4NwKZsEe5x/8=</DigestValue>
      </Reference>
      <Reference URI="/xl/media/image2.emf?ContentType=image/x-emf">
        <DigestMethod Algorithm="http://www.w3.org/2001/04/xmlenc#sha256"/>
        <DigestValue>XdZZK7O1yNuR+4J1aoTsqtWjIUgG0HHr4DYnm76TxvM=</DigestValue>
      </Reference>
      <Reference URI="/xl/media/image3.emf?ContentType=image/x-emf">
        <DigestMethod Algorithm="http://www.w3.org/2001/04/xmlenc#sha256"/>
        <DigestValue>5dYWW4lqwsgTEEcCWJkjMrU7WlyBpVe4DHbfV+yUB3M=</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38d0PvsmMw7iqg+lPSVElAb8LL9PBFC/XsAJhazhs48=</DigestValue>
      </Reference>
      <Reference URI="/xl/printerSettings/printerSettings1.bin?ContentType=application/vnd.openxmlformats-officedocument.spreadsheetml.printerSettings">
        <DigestMethod Algorithm="http://www.w3.org/2001/04/xmlenc#sha256"/>
        <DigestValue>87S9K4UsEQNnHmPHFpr4/RjgkHsQ7HmbStGJoDmjl7Y=</DigestValue>
      </Reference>
      <Reference URI="/xl/printerSettings/printerSettings2.bin?ContentType=application/vnd.openxmlformats-officedocument.spreadsheetml.printerSettings">
        <DigestMethod Algorithm="http://www.w3.org/2001/04/xmlenc#sha256"/>
        <DigestValue>iWC2HQrR8GlIYDRy5SJQ+gmyoPwp3ri3kU8MZoPqAP4=</DigestValue>
      </Reference>
      <Reference URI="/xl/printerSettings/printerSettings3.bin?ContentType=application/vnd.openxmlformats-officedocument.spreadsheetml.printerSettings">
        <DigestMethod Algorithm="http://www.w3.org/2001/04/xmlenc#sha256"/>
        <DigestValue>0iyZgaoGx736vjdLZXMpeJ2NhW123+Z87g+lVqyfhXA=</DigestValue>
      </Reference>
      <Reference URI="/xl/printerSettings/printerSettings4.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oi85fUkdtpPy5YgGSGf41lm4eL3hbi7kPUkEZIakncg=</DigestValue>
      </Reference>
      <Reference URI="/xl/styles.xml?ContentType=application/vnd.openxmlformats-officedocument.spreadsheetml.styles+xml">
        <DigestMethod Algorithm="http://www.w3.org/2001/04/xmlenc#sha256"/>
        <DigestValue>hELgkcyrgzA+dG4nYE50v9wKqPrf230L+/Czc/BRXLY=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hRychGR6pRzxLIxgt8fSkbDdNpnYmqqDZxFdByuyWpg=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jTGsgXTjC8uHYCEDXikF0Nzf3XK9VtmnEtBiu0T/hJU=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CvM6bKdVT8MJnZ0pdeBDPtKcx6eVdQT4ckQcolPLiyI=</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5YQ4mVHv2JBXOWPsTempxTJNfwjPO+F0ciKACjO3/lg=</DigestValue>
      </Reference>
      <Reference URI="/xl/worksheets/sheet1.xml?ContentType=application/vnd.openxmlformats-officedocument.spreadsheetml.worksheet+xml">
        <DigestMethod Algorithm="http://www.w3.org/2001/04/xmlenc#sha256"/>
        <DigestValue>BOdTLSC0zy0vkkklaemHEE93Sz1RBmpr8ubFNLpCaSs=</DigestValue>
      </Reference>
      <Reference URI="/xl/worksheets/sheet2.xml?ContentType=application/vnd.openxmlformats-officedocument.spreadsheetml.worksheet+xml">
        <DigestMethod Algorithm="http://www.w3.org/2001/04/xmlenc#sha256"/>
        <DigestValue>Uko//kTFZSyoatBgQcpyrP9dqVcneaoUOwRMjOYNt5I=</DigestValue>
      </Reference>
      <Reference URI="/xl/worksheets/sheet3.xml?ContentType=application/vnd.openxmlformats-officedocument.spreadsheetml.worksheet+xml">
        <DigestMethod Algorithm="http://www.w3.org/2001/04/xmlenc#sha256"/>
        <DigestValue>NIlB2U6FeGPvhEFhA1tEtMs4meo9m1MzSKxfDYqqHXM=</DigestValue>
      </Reference>
      <Reference URI="/xl/worksheets/sheet4.xml?ContentType=application/vnd.openxmlformats-officedocument.spreadsheetml.worksheet+xml">
        <DigestMethod Algorithm="http://www.w3.org/2001/04/xmlenc#sha256"/>
        <DigestValue>Rmiops8rAS0KB7uA+VFPVISqxIHb8qYJgB5l5Sx9ulA=</DigestValue>
      </Reference>
      <Reference URI="/xl/worksheets/sheet5.xml?ContentType=application/vnd.openxmlformats-officedocument.spreadsheetml.worksheet+xml">
        <DigestMethod Algorithm="http://www.w3.org/2001/04/xmlenc#sha256"/>
        <DigestValue>JMNbo5sZXwMqHgeoe/OX3MBc4IbX88z+bx1rBbdj6wo=</DigestValue>
      </Reference>
    </Manifest>
    <SignatureProperties>
      <SignatureProperty Id="idSignatureTime" Target="#idPackageSignature">
        <mdssi:SignatureTime xmlns:mdssi="http://schemas.openxmlformats.org/package/2006/digital-signature">
          <mdssi:Format>YYYY-MM-DDThh:mm:ssTZD</mdssi:Format>
          <mdssi:Value>2017-01-18T17:14:13Z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D////////////////////////////////////g////////////////////////////////////4P///////////////////////////////////+D////////////////////////////////////g////////////////////////////////////4P///////////////////////////////////+D////////////////////////////////////g////////////////////////////////////4P///////////////////////////////////+D////////////////////////////////////g////////////////////////////////////4P///////////////////////////////////+D////////////////////////////////////g////////////////////////////////////4P///////////////////////////////////+D////////////////////////////////////g////////////////////////////////////4P///////////////////////////////////+D////////////////////////////////////g////////////////////////////////////4P///////////////////////////////////+D////////////////////////////////////g////////////////////////////////////4P///////////////////////////////////+D////////////////////////////////////g////////////////////////////////////4P///////////////////////////////////+D////////////////////////////////////g////////////////////////////////////4P///////////////////////////////////+D////////////////////////////////////g////////////////////////////////////4P///////////////////////////////////+D////////////////////////////////////g////////////////////////////////////4P///////////////////////////////////+D////////////////////////////////////g////////////////////////////////////4P///////////////////////////////////+D////////////////////////////////////g////////////////////////////////////4P///////////////////////////////////+D////////////////////////////////////g////////////////////////////////////4P///////////////////////////////////+D////////////////////////////////////g////////////////////////////////////4P///////////////////////////////////+D////////////////////////////////////g////////////////////////////////////4P///////////////////////////////////+D////////////////////////////////////gAP//////////////////////////////////4AD//////////////////////////////////+D////////////////////////////////////g////////////////////////////////////4P///////////////////////////////////+D////////////////////////////////////g////////////////////////////////////4P///////////////////////////////////+D////////////////////////////////////g////////////////////////////////////4P///////////////////////////////////+D////////////////////////////////////g////////////////////////////////////4P///////////////////////////////////+D////////////////////////////////////g////////////////////////////////////4P///////////////////////////////////+D////////////////////////////////////g////////////////////////////////////4P///////////////////////////////////+D////////////////////////////////////g////////////////////////////////////4P///////////////////////////////////+D////////////////////////////////////g////////////////////////////////////4P///////////////////////////////////+D////////////////////////////////////g////////////////////////////////////4P///////////////////////////////////+D////////////////////////////////////g////////////////////////////////////4P///////////////////////////////////+D////////////////////////////////////g////////////////////////////////////4P///////////////////////////////////+D////////////////////////////////////g////////////////////////////////////4P///////////////////////////////////+D////////////////////////////////////g////////////////////////////////////4P///////////////////////////////////+D////////////////////////////////////g////////////////////////////////////4P///////////////////////////////////+D////////////////////////////////////g////////////////////////////////////4P///////////////////////////////////+D////////////////////////////////////g////////////////////////////////////4P///////////////////////////////////+D////////////////////////////////////g////////////////////////////////////4P///////////////////////////////////+D////////////////////////////////////gAP//////////////////////////////////4P///////////////////////////////////+D////////////////////////////////////g////////////////////////////////////4P///////////////////////////////////+D////////////////////////////////////g////////////////////////////////////4P///////////////////////////////////+D////////////////////////////////////g////////////////////////////////////4P///////////////////////////////////+D////////////////////////////////////g////////////////////////////////////4P///////////////////////////////////+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2017-01-18T17:14:13Z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AAAMOfOFSUAAACrm3KO4uDYDxDJSgbIQnAhMOfOFW0bIXYiAIoBiK40AFyuNABQYUsZIA0EhCCxNACx4dgPIA0EhAAAAAAQyUoGWBMUBAywNADQsQEQeufOFQAAAADQsQEQIA0AADDnzhUlAAAAAAAAAAcAAAAw584VAAAAAAAAAACQrjQAZM7KDyAAAAD/////AAAAAAAAAAAQAAAAAAAAADgAAAABAAAAAQAAABEAAAARAAAAEAAAAAAAAAAAAEoGWBMUBACuAQD/////yA8KE1CvNABQrzQAerHYDwAAAACAsTQAEMlKBoqx2A/IDwoT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FvZ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cSY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FR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00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Taq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czcBAQEBAQEBAQEBAQEBAQEBAQEBAQEBAQEBARojGYumUkCUT38BAQEBAQEBAQEBAQEBAQEBAQEBAQEBAQEBAQEBAQEBAQEBAQEBAQEBAQEBAQEBAQEBAQEBAQEBAQEBAQEBAQEBAQEBAQEBAQEBAQEBAQEBAQEBAQEBAQEBAQEBAQEBAQEBAQEBAQEBAQEBAQEBAQEBAQEBAQEBAQEBAQEBAQEBAQEBAQEBAQEBAQEBAQEBAQEBAQEBAQEBAQEBAQEBAQEBAQEBAQEBAQEBAQEBAQGI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XnC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oFk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G5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apX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Xo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Ff0QEBAQEBAQEBIMlzHc4BAQEBAQEBAQEBAQEBAQEBAQEBAQEBAQERQgEBAQEBAQEBxi0BAQEBAQEBAQEBAQEBAQEBAQEBAQEBAQEBAQEBAQEBAQEBAQEBAQEBAQEBAQEBAQEBAQEBAQEBAQEBAQEBAQEBAQEBAQEBAQEBAQEBAQEBAQEBAQEBAQEBAQEBAQEBAQEBAQEBAQEBAQEBAQEBAQEBAQEBAQEBAQEBAQEBAQEBAQEBAQEBAQEBAQEBAQEBAQEBAQEBAQEBAQEBAQEBAQEBARaPAQEBAQF1Y0Y9RQEBAQEBAQEBAQEBAQEBAQEBAQEBAQEBAQEBAQUqAQEBAQEBAQE/bAEBAQEBAQEBAQEBAQEBAQEBAQEBAQEBAQEBAQEBAQEBAQEBAQEBAQEBAQEBAQEBAQEBAQEBAQEBAQEBAQEBAQEBAQEBAQEBAQEBAQEBAQEBAQEBAQEBAQEBAQEBAQEBAQEBAQEBAQEBAQEBAQEBAQEBAQEBAQEBAQEBAQEBAQEBAQEBAQEBAQEBAQEBAQEBAQEBAQEBAQEBAQEBAQEBAQEBuhYBAQEBqhsYAQEBAQEBAQEBAQEBAQEBAQEBAQEBAQEBAQEBAQEBn50BAQEBAQEBAaxYAQEBAQEBAQEBAQEBAQEBAQEBAQEBAQEBAQEBAQEBAQEBAQEBAQEBAQEBAQEBAQEBAQEBAQEBAQEBAQEBAQEBAQEBAQEBAQEBAQEBAQEBAQEBAQEBAQEBAQEBAQEBAQEBAQEBAQEBAQEBAQEBAQEBAQEBAQEBAQEBAQEBAQEBAQEBAQEBAQEBAQEBAQEBAQEBAQEBAQEBAQEBAQEBAQEBAQGJ6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eNg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28YBAbgBAQEBAQEBAQEBAQEBAQEBAQEBAQEBAQEBAQEBAQEBAQEBnzwBAQEBAQEBAUnMAQEBAQEBAQEBAQEBAQEBAQEBAQEBAQEBAQEBAQEBAQEBAQEBAQEBAQEBAQEBAQEBAQEBAQEBAQEBAQEBAQEBAQEBAQEBAQEBAQEBAQEBAQEBAQEBAQEBAQEBAQEBAQEBAQEBAQEBAQEBAQEBAQEBAQEBAQEBAQEBAQEBAQEBAQEBAQEBAQEBAQEBAQEBAQEBAQEBAQEBAQEBAQEBAQEBAQFqI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b25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QXg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dagEBAQFET6MBAQEBAQEBAQEBAQEBAQEBAQEBSuozhAEBAQEBAQGvaQEBAQEBAQEB0rsBAQEBAQEBAQEBAQEBAQEBAQEBAQEBAQEBAQEBAQEBAQEBAQEBAQEBAQEBAQEBAQEBAQEBAQEBAQEBAQEBAQEBAQEBAQEBAQEBAQEBAQEBAQEBAQEBAQEBAQEBAQEBAQEBAQEBAQEBAQEBAQEBAQEBAQEBAQEBAQEBAQEBAQEBAQEBAQEBAQEBAQEBAQEBAQEBAQEBAQEBAQEBAQEBAQEBAXQ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GMwBAQEBAQEBYOI7AQEBAQEBAQEBAQEBAQEBAQEBAQGaseB5AQEBuAEBAQEBAQEBAQE3AQEBAQEBAQEBAQEBAQEBAQEBAQEBAQEBAQEBAQEBAQEBAQEBAQEBAQEBAQEBAQEBAQEBAQEBAQEBAQEBAQEBAQEBAQEBAQEBAQEBAQEBAQEBAQEBAQEBAQEBAQEBAQEBAQEBAQEBAQEBAQEBAQEBAQEBAQEBAQEBAQEBAQEBAQEBAQEBAQEBAQEBAQEBAQEBAQEBAQEBAQEBAQEBAQEBAQFCjQEBAQEBAQEBAZVWAQEBAQEBAQEBAQEBAQEBAQEBAQECWsAVfAE3AQEBAQEBAQEBATcBAQEBAQEBAQEBAQEBAQEBAQEBAQEBAQEBAQEBAQEBAQEBAQEBAQEBAQEBAQEBAQEBAQEBAQEBAQEBAQEBAQEBAQEBAQEBAQEBAQEBAQEBAQEBAQEBAQEBAQEBAQEBAQEBAQEBAQEBAQEBAQEBAQEBAQEBAQEBAQEBAQEBAQEBAQEBAQEBAQEBAQEBAQEBAQEBAQEBAQEBAQEBAQEBAQEBAZgD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qy0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ZNgEBAQEBAQEBAQEBAQECMOQ/AQEBAQEBAQEBAQEBAQEBAQEBAVYBmsF2AQEBAQEBAecBAQEBAQEBAQEBAQEBAQEBAQEBAQEBAQEBAQEBAQEBAQEBAQEBAQEBAQEBAQEBAQEBAQEBAQEBAQEBAQEBAQEBAQEBAQEBAQEBAQEBAQEBAQEBAQEBAQEBAQEBAQEBAQEBAQEBAQEBAQEBAQEBAQEBAQEBAQEBAQEBAQEBAQEBAQEBAQEBAQEBAQEBAQEBAQEBAQEBAQEBAQEBAQEBAQEBAYjP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eDoBAQEBAQEBAQEBAQEBAQEBAQFLXBoBAQEBAQEBAQEBAQEBAQFqAQEBATZcmYwBAQFXAQEBAQEBAQEBAQEBAQEBAQEBAQEBAQEBAQEBAQEBAQEBAQEBAQEBAQEBAQEBAQEBAQEBAQEBAQEBAQEBAQEBAQEBAQEBAQEBAQEBAQEBAQEBAQEBAQEBAQEBAQEBAQEBAQEBAQEBAQEBAQEBAQEBAQEBAQEBAQEBAQEBAQEBAQEBAQEBAQEBAQEBAQEBAQEBAQEBAQEBAQEBAQEBAQEBAQGr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blp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jSk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Rg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fw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A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A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77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E9U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Gf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1H4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dLv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g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5Ms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7/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ej3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g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Z9k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vw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v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e/3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FQwg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D8k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7+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7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tY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y9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gjwix7+nbp2b4kpECAWAfsAAAAAyEJwIfSvNAB5GCGIIgCKAUmMKRC0rjQAAAAAABDJSgb0rzQAJIiAEvyuNADZiykQUwBlAGcAbwBlACAAVQBJAAAAAAD1iykQzK80AOEAAAB0rjQAS+TZDxCx2xXhAAAAAQAAACbwix4AADQA6uPZDwQAAAAFAAAAAAAAAAAAAAAAAAAAJvCLHoCwNAAliykQ8HRUBgQAAAAQyUoGAAAAAEmLKRAAAAAAAABlAGcAbwBlACAAVQBJAAAAChNQrzQAUK80AOEAAADsrjQAAAAAAAjwix4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b2Y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Em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UZ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9N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2qgEBAQEBAQEBAQEBAQEBAQEBAQEBAQEBAQEBAQEBScYjjn8BAQEBAQEBAQEBAQEBAQEBAQEBAQEBAQEBAQEBAQEBAQEBAQEBAQEBAQEBAQEBAQEBAQEBAQEBAQEBAQEBAQEBAQEBAQEBAQEBAQEBAQEBAQEBAQEBAQEBAQEBAQEBAQEBAQEBAQEBAQEBAQEBAQEBAQEBAQEBAQEBAQEBAQEBAQEBAQEBAQEBAQEBAQEBAQEBAQEBAQEBAQEBAQEBAQEBAQEBAQEBAQEBAQEBAQEBAXM3AQEBAQEBAQEBAQEBAQEBAQEBAQEBAQEBAQEaIxmLplJAlE9/AQEBAQEBAQEBAQEBAQEBAQEBAQEBAQEBAQEBAQEBAQEBAQEBAQEBAQEBAQEBAQEBAQEBAQEBAQEBAQEBAQEBAQEBAQEBAQEBAQEBAQEBAQEBAQEBAQEBAQEBAQEBAQEBAQEBAQEBAQEBAQEBAQEBAQEBAQEBAQEBAQEBAQEBAQEBAQEBAQEBAQEBAQEBAQEBAQEBAQEBAQEBAQEBAQEBAQEBAQEBAQEBAQEBAQEBiAcBAQEBAQEBAQEBAQEBAQEBAQEBAQEBAQEsG3kBAQEBAQEBAYlJAQEBAQEBAQEBAQEBAQEBAQEBAQEBAQEBAQEBAQEBAQEBAQEBAQEBAQEBAQEBAQEBAQEBAQEBAQEBAQEBAQEBAQEBAQEBAQEBAQEBAQEBAQEBAQEBAQEBAQEBAQEBAQEBAQEBAQEBAQEBAQEBAQEBAQEBAQEBAQEBAQEBAQEBAQEBAQEBAQEBAQEBAQEBAQEBAQEBAQEBAQEBAQEBAQEBAQEBAQEBAQEBAQEBAQF5wgEBAQEBAQEBAQEBAQEBAQEBAQEBAQGckmcBAQEBAQEBAQEBASYBAQEBAQEBAQHXaQEBAQEBAQEBAQEBAQEBAQEBAQEBAQEBAQEBAQEBAQEBAQEBAQEBAQEBAQEBAQEBAQEBAQEBAQEBAQEBAQEBAQEBAQEBAQEBAQEBAQEBAQEBAQEBAQEBAQEBAQEBAQEBAQEBAQEBAQEBAQEBAQEBAQEBAQEBAQEBAQEBAQEBAQEBAQEBAQEBAQEBAQEBAQEBAQEBAQEBAQEBAQEBAQEBAQEBAaBZ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xuQBAQEBAQEBAQEBAQEBAQEBAY1XgQIBAQEBAQEBAQEBAQEBAQEBuAEBAQEBAQEBAX0BAQEBAQEBAQEBAQEBAQEBAQEBAQEBAQEBAQEBAQEBAQEBAQEBAQEBAQEBAQEBAQEBAQEBAQEBAQEBAQEBAQEBAQEBAQEBAQEBAQEBAQEBAQEBAQEBAQEBAQEBAQEBAQEBAQEBAQEBAQEBAQEBAQEBAQEBAQEBAQEBAQEBAQEBAQEBAQEBAQEBAQEBAQEBAQEBAQEBAQEBAQEBAQEBAQEBAQGqV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V6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X9E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Wj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boWAQEBAaobGAEBAQEBAQEBAQEBAQEBAQEBAQEBAQEBAQEBAQEBAZ+dAQEBAQEBAQGsWAEBAQEBAQEBAQEBAQEBAQEBAQEBAQEBAQEBAQEBAQEBAQEBAQEBAQEBAQEBAQEBAQEBAQEBAQEBAQEBAQEBAQEBAQEBAQEBAQEBAQEBAQEBAQEBAQEBAQEBAQEBAQEBAQEBAQEBAQEBAQEBAQEBAQEBAQEBAQEBAQEBAQEBAQEBAQEBAQEBAQEBAQEBAQEBAQEBAQEBAQEBAQEBAQEBAQEBies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jY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dvG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i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G9uQEBAcEgAQEBAQEBAQEBAQEBAQEBAQEBAQEBAQEBAQEBAQEBAQE/KwEBAQEBAQEBawkBAQEBAQEBAQEBAQEBAQEBAQEBAQEBAQEBAQEBAQEBAQEBAQEBAQEBAQEBAQEBAQEBAQEBAQEBAQEBAQEBAQEBAQEBAQEBAQEBAQEBAQEBAQEBAQEBAQEBAQEBAQEBAQEBAQEBAQEBAQEBAQEBAQEBAQEBAQEBAQEBAQEBAQEBAQEBAQEBAQEBAQEBAQEBAQEBAQEBAQEBAQEBAQEBAQEBAUF4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HWoBAQEBRE+jAQEBAQEBAQEBAQEBAQEBAQEBAUrqM4QBAQEBAQEBr2kBAQEBAQEBAdK7AQEBAQEBAQEBAQEBAQEBAQEBAQEBAQEBAQEBAQEBAQEBAQEBAQEBAQEBAQEBAQEBAQEBAQEBAQEBAQEBAQEBAQEBAQEBAQEBAQEBAQEBAQEBAQEBAQEBAQEBAQEBAQEBAQEBAQEBAQEBAQEBAQEBAQEBAQEBAQEBAQEBAQEBAQEBAQEBAQEBAQEBAQEBAQEBAQEBAQEBAQEBAQEBAQEBAQF0GgEBAQEBAYAxAQEBAQEBAQEBAQEBAQEBAQEBAQEq1lBaAQEBAQG4AQEBAQEBAQEBAbsBAQEBAQEBAQEBAQEBAQEBAQEBAQEBAQEBAQEBAQEBAQEBAQEBAQEBAQEBAQEBAQEBAQEBAQEBAQEBAQEBAQEBAQEBAQEBAQEBAQEBAQEBAQEBAQEBAQEBAQEBAQEBAQEBAQEBAQEBAQEBAQEBAQEBAQEBAQEBAQEBAQEBAQEBAQEBAQEBAQEBAQEBAQEBAQEBAQEBAQEBAQEBAQEBAQEBARjM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Qo0BAQEBAQEBAQGVVgEBAQEBAQEBAQEBAQEBAQEBAQEBAlrAFXwBNwEBAQEBAQEBAQE3AQEBAQEBAQEBAQEBAQEBAQEBAQEBAQEBAQEBAQEBAQEBAQEBAQEBAQEBAQEBAQEBAQEBAQEBAQEBAQEBAQEBAQEBAQEBAQEBAQEBAQEBAQEBAQEBAQEBAQEBAQEBAQEBAQEBAQEBAQEBAQEBAQEBAQEBAQEBAQEBAQEBAQEBAQEBAQEBAQEBAQEBAQEBAQEBAQEBAQEBAQEBAQEBAQEBAQGYA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astAQEBAQEBAQEBAQEBWuA5AQEBAQEBAQEBAQEBAQEBAQEBAQEBD+jGAQEBAQEBAQEBUQEBAQEBAQEBAQEBAQEBAQEBAQEBAQEBAQEBAQEBAQEBAQEBAQEBAQEBAQEBAQEBAQEBAQEBAQEBAQEBAQEBAQEBAQEBAQEBAQEBAQEBAQEBAQEBAQEBAQEBAQEBAQEBAQEBAQEBAQEBAQEBAQEBAQEBAQEBAQEBAQEBAQEBAQEBAQEBAQEBAQEBAQEBAQEBAQEBAQEBAQEBAQEBAQEBAQEB2TYBAQEBAQEBAQEBAQEBAjDkPwEBAQEBAQEBAQEBAQEBAQEBAQFWAZrBdgEBAQEBAQHnAQEBAQEBAQEBAQEBAQEBAQEBAQEBAQEBAQEBAQEBAQEBAQEBAQEBAQEBAQEBAQEBAQEBAQEBAQEBAQEBAQEBAQEBAQEBAQEBAQEBAQEBAQEBAQEBAQEBAQEBAQEBAQEBAQEBAQEBAQEBAQEBAQEBAQEBAQEBAQEBAQEBAQEBAQEBAQEBAQEBAQEBAQEBAQEBAQEBAQEBAQEBAQEBAQEBAQGIz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Xg6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qw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G5aQEBAQEBAQEBAQEBAQEBAQEBAQEBAUUPciABAQEBAQEBAQEBERMBAQEBAQE4w6Y+xcMBAQEBAQEBAQEBAQEBAQEBAQEBAQEBAQEBAQEBAQEBAQEBAQEBAQEBAQEBAQEBAQEBAQEBAQEBAQEBAQEBAQEBAQEBAQEBAQEBAQEBAQEBAQEBAQEBAQEBAQEBAQEBAQEBAQEBAQEBAQEBAQEBAQEBAQEBAQEBAQEBAQEBAQEBAQEBAQEBAQEBAQEBAQEBAQEBAQEBAQEBAQEBAQEBAQEBAY0pAQEBAQEBAQEBAQEBAQEBAQEBAQEBAQHOmXLOAQEBAQEBAQF+QQEBAQEBAQEBs2QBC3NLAQEBAQEBAQEBAQEBAQEBAQEBAQEBAQEBAQEBAQEBAQEBAQEBAQEBAQEBAQEBAQEBAQEBAQEBAQEBAQEBAQEBAQEBAQEBAQEBAQEBAQEBAQEBAQEBAQEBAQEBAQEBAQEBAQEBAQEBAQEBAQEBAQEBAQEBAQEBAQEBAQEBAQEBAQEBAQEBAQEBAQEBAQEBAQEBAQEBAQEBAQEBAQEBAQEB0Y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38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A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A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+0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RPV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n2k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dR+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S7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4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eTL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o9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4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GfZA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78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r/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v9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UMI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J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4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g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+4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bW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8vR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OLSdKx+k+h0FcQe/fbUKSdThcFn7vVQ/YTAZHCKW12I=</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NaDyPu38IvvdPMA4nIgV4K4B5hOO3ZLo8+Ii6tXuE+U=</DigestValue>
    </Reference>
    <Reference Type="http://www.w3.org/2000/09/xmldsig#Object" URI="#idValidSigLnImg">
      <DigestMethod Algorithm="http://www.w3.org/2001/04/xmlenc#sha256"/>
      <DigestValue>ntMHF1QMDvGl9blX1pJnddK2zHDV5uo/C7np63l1tbU=</DigestValue>
    </Reference>
    <Reference Type="http://www.w3.org/2000/09/xmldsig#Object" URI="#idInvalidSigLnImg">
      <DigestMethod Algorithm="http://www.w3.org/2001/04/xmlenc#sha256"/>
      <DigestValue>WVN7R8AShBDbz9RTr24RBvK+uK6dZvxsNubiMwt/DKc=</DigestValue>
    </Reference>
  </SignedInfo>
  <SignatureValue>jZWGEU0/tVjY6DnOwrUMtQIVFp4jlzY+nEZeX18rRdTJUVd2OZIZpAgND9bdf1PAl++C04yM7ULl
JyK0+C2mCxqtGDTUCEAkQMH385Hl+vh6Aa51yGYbVRv9eeAU3T+60y6/qyHKvxuwr2a3Nm3NWLkI
l7XGZPFOMLRd1YLwg12mUIJT74KyfnngKw+8YCQbNMqTd+6QUyxC9wjvfJexr2GrBZ04u3v6wy7r
f5qZ4xXgJ6waP5m08u9KsyXyiM2MzRmyKkEWS1Eq2FMuIWPQfmBtp6n9dD1O8LKJj9ol9Xc15g4G
ekr3tanCIQYgHXN/mpCFS+xLM87hiwa4XCQvcQ==</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+O05WjBPfTZTVKKpOr378qdDHxcVH8ztcFbF5uqh/N0=</DigestValue>
      </Reference>
      <Reference URI="/xl/calcChain.xml?ContentType=application/vnd.openxmlformats-officedocument.spreadsheetml.calcChain+xml">
        <DigestMethod Algorithm="http://www.w3.org/2001/04/xmlenc#sha256"/>
        <DigestValue>NIuXsEmbw5gSKto9TDk8D6NJSU7faPeAzdM4mSTU0Tg=</DigestValue>
      </Reference>
      <Reference URI="/xl/comments1.xml?ContentType=application/vnd.openxmlformats-officedocument.spreadsheetml.comments+xml">
        <DigestMethod Algorithm="http://www.w3.org/2001/04/xmlenc#sha256"/>
        <DigestValue>CHSFND+ZJDmBkYiswGP9g45jtX0z8ZjZrB36L6OpQ4M=</DigestValue>
      </Reference>
      <Reference URI="/xl/comments2.xml?ContentType=application/vnd.openxmlformats-officedocument.spreadsheetml.comments+xml">
        <DigestMethod Algorithm="http://www.w3.org/2001/04/xmlenc#sha256"/>
        <DigestValue>sF4gJtZYh1hRNPHGr3aiCp6sPFiehYXKWQ7wrFyKLVg=</DigestValue>
      </Reference>
      <Reference URI="/xl/comments3.xml?ContentType=application/vnd.openxmlformats-officedocument.spreadsheetml.comments+xml">
        <DigestMethod Algorithm="http://www.w3.org/2001/04/xmlenc#sha256"/>
        <DigestValue>67WJ4aq/WGlJdFhk6qLmZJtrthI4zS6R5RfcpXeG/SI=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j79VH7ko70R7pttbrbb54NwBUX8PiGH2zPclev8hocs=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bZ314xVtHRu/d2Ile36QUw46FB5AZrPIrhkT6rU2gw8=</DigestValue>
      </Reference>
      <Reference URI="/xl/drawings/drawing2.xml?ContentType=application/vnd.openxmlformats-officedocument.drawing+xml">
        <DigestMethod Algorithm="http://www.w3.org/2001/04/xmlenc#sha256"/>
        <DigestValue>0sQ9Jlm9uAaS49qElCJ+yXiG1r0cdXAUwXHvz7Ck6hM=</DigestValue>
      </Reference>
      <Reference URI="/xl/drawings/drawing3.xml?ContentType=application/vnd.openxmlformats-officedocument.drawing+xml">
        <DigestMethod Algorithm="http://www.w3.org/2001/04/xmlenc#sha256"/>
        <DigestValue>ZcXAK7qN4K01olo47FE5DlwfQZUemYh57tnXepZL1iU=</DigestValue>
      </Reference>
      <Reference URI="/xl/drawings/drawing4.xml?ContentType=application/vnd.openxmlformats-officedocument.drawing+xml">
        <DigestMethod Algorithm="http://www.w3.org/2001/04/xmlenc#sha256"/>
        <DigestValue>2pIBeW9fn5ZVsUQtpXPMGbqyZoqNV9WQP19hA6ylxEo=</DigestValue>
      </Reference>
      <Reference URI="/xl/drawings/vmlDrawing1.vml?ContentType=application/vnd.openxmlformats-officedocument.vmlDrawing">
        <DigestMethod Algorithm="http://www.w3.org/2001/04/xmlenc#sha256"/>
        <DigestValue>8X2X1bXK2hH6Ge6AZT4FdtQC6v/0F9gbE4uamRgfT7c=</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KuJvVpVMCWsHLJUqdlyuDIPGRYZ5i3w4kRMeHkFzfb4=</DigestValue>
      </Reference>
      <Reference URI="/xl/drawings/vmlDrawing4.vml?ContentType=application/vnd.openxmlformats-officedocument.vmlDrawing">
        <DigestMethod Algorithm="http://www.w3.org/2001/04/xmlenc#sha256"/>
        <DigestValue>UO1H14G0nUzYUK5cBeThQVyx8d7oCAKuj52M8kRP5s0=</DigestValue>
      </Reference>
      <Reference URI="/xl/drawings/vmlDrawing5.vml?ContentType=application/vnd.openxmlformats-officedocument.vmlDrawing">
        <DigestMethod Algorithm="http://www.w3.org/2001/04/xmlenc#sha256"/>
        <DigestValue>+4SdbU42E3024fiOy9FRiOv6Tb2WC+ZiaPtv1q7pFwc=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HGKu34ielWfs4b6s028iPzyLvuubGA1H/jCalPh8HBA=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YjC8oExJANgtJzR3eYDcMCAtx1lKiDxhNiagpITAaE8=</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nEtopgEnQQWJEUSqP1Dz67qcRXFVmUVPG9kDhQeFZtc=</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Uo1AFMlwkGF3+sVvOXDKxg8CyR7Tk21TEEz/KwJFVkE=</DigestValue>
      </Reference>
      <Reference URI="/xl/externalLinks/externalLink3.xml?ContentType=application/vnd.openxmlformats-officedocument.spreadsheetml.externalLink+xml">
        <DigestMethod Algorithm="http://www.w3.org/2001/04/xmlenc#sha256"/>
        <DigestValue>JHXpprqU3DnBE3YnslD75eSX+Bm+TWOCpWA0gam9ldo=</DigestValue>
      </Reference>
      <Reference URI="/xl/externalLinks/externalLink4.xml?ContentType=application/vnd.openxmlformats-officedocument.spreadsheetml.externalLink+xml">
        <DigestMethod Algorithm="http://www.w3.org/2001/04/xmlenc#sha256"/>
        <DigestValue>5F7W5e0ejQSUBu6ipkregCdwPHr44HwIyD19mOLNtGQ=</DigestValue>
      </Reference>
      <Reference URI="/xl/externalLinks/externalLink5.xml?ContentType=application/vnd.openxmlformats-officedocument.spreadsheetml.externalLink+xml">
        <DigestMethod Algorithm="http://www.w3.org/2001/04/xmlenc#sha256"/>
        <DigestValue>saNuCsK8ExUti0TRW8s/Cm2uDZOpKeBhf1U4cVWMGQ8=</DigestValue>
      </Reference>
      <Reference URI="/xl/externalLinks/externalLink6.xml?ContentType=application/vnd.openxmlformats-officedocument.spreadsheetml.externalLink+xml">
        <DigestMethod Algorithm="http://www.w3.org/2001/04/xmlenc#sha256"/>
        <DigestValue>WN5ATCcsZmpzyDdZO4+fiay9IDWMBbWlV9Gfisq17E0=</DigestValue>
      </Reference>
      <Reference URI="/xl/media/image1.emf?ContentType=image/x-emf">
        <DigestMethod Algorithm="http://www.w3.org/2001/04/xmlenc#sha256"/>
        <DigestValue>kNNSdtLQSkUMINT0NAyY+5HUFDSARl2SqQ8eBO8F74M=</DigestValue>
      </Reference>
      <Reference URI="/xl/media/image10.jpeg?ContentType=image/jpeg">
        <DigestMethod Algorithm="http://www.w3.org/2001/04/xmlenc#sha256"/>
        <DigestValue>bPYCJW0kyas4ybQbjIO76sAL12nmR4byqNR8h3glpjY=</DigestValue>
      </Reference>
      <Reference URI="/xl/media/image11.jpeg?ContentType=image/jpeg">
        <DigestMethod Algorithm="http://www.w3.org/2001/04/xmlenc#sha256"/>
        <DigestValue>DpL9yEXl/VUwjN5QZ7gE1DP7fdbLSgG4NwKZsEe5x/8=</DigestValue>
      </Reference>
      <Reference URI="/xl/media/image2.emf?ContentType=image/x-emf">
        <DigestMethod Algorithm="http://www.w3.org/2001/04/xmlenc#sha256"/>
        <DigestValue>XdZZK7O1yNuR+4J1aoTsqtWjIUgG0HHr4DYnm76TxvM=</DigestValue>
      </Reference>
      <Reference URI="/xl/media/image3.emf?ContentType=image/x-emf">
        <DigestMethod Algorithm="http://www.w3.org/2001/04/xmlenc#sha256"/>
        <DigestValue>5dYWW4lqwsgTEEcCWJkjMrU7WlyBpVe4DHbfV+yUB3M=</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38d0PvsmMw7iqg+lPSVElAb8LL9PBFC/XsAJhazhs48=</DigestValue>
      </Reference>
      <Reference URI="/xl/printerSettings/printerSettings1.bin?ContentType=application/vnd.openxmlformats-officedocument.spreadsheetml.printerSettings">
        <DigestMethod Algorithm="http://www.w3.org/2001/04/xmlenc#sha256"/>
        <DigestValue>87S9K4UsEQNnHmPHFpr4/RjgkHsQ7HmbStGJoDmjl7Y=</DigestValue>
      </Reference>
      <Reference URI="/xl/printerSettings/printerSettings2.bin?ContentType=application/vnd.openxmlformats-officedocument.spreadsheetml.printerSettings">
        <DigestMethod Algorithm="http://www.w3.org/2001/04/xmlenc#sha256"/>
        <DigestValue>iWC2HQrR8GlIYDRy5SJQ+gmyoPwp3ri3kU8MZoPqAP4=</DigestValue>
      </Reference>
      <Reference URI="/xl/printerSettings/printerSettings3.bin?ContentType=application/vnd.openxmlformats-officedocument.spreadsheetml.printerSettings">
        <DigestMethod Algorithm="http://www.w3.org/2001/04/xmlenc#sha256"/>
        <DigestValue>0iyZgaoGx736vjdLZXMpeJ2NhW123+Z87g+lVqyfhXA=</DigestValue>
      </Reference>
      <Reference URI="/xl/printerSettings/printerSettings4.bin?ContentType=application/vnd.openxmlformats-officedocument.spreadsheetml.printerSettings">
        <DigestMethod Algorithm="http://www.w3.org/2001/04/xmlenc#sha256"/>
        <DigestValue>0iyZgaoGx736vjdLZXMpeJ2NhW123+Z87g+lVqyfhXA=</DigestValue>
      </Reference>
      <Reference URI="/xl/sharedStrings.xml?ContentType=application/vnd.openxmlformats-officedocument.spreadsheetml.sharedStrings+xml">
        <DigestMethod Algorithm="http://www.w3.org/2001/04/xmlenc#sha256"/>
        <DigestValue>oi85fUkdtpPy5YgGSGf41lm4eL3hbi7kPUkEZIakncg=</DigestValue>
      </Reference>
      <Reference URI="/xl/styles.xml?ContentType=application/vnd.openxmlformats-officedocument.spreadsheetml.styles+xml">
        <DigestMethod Algorithm="http://www.w3.org/2001/04/xmlenc#sha256"/>
        <DigestValue>hELgkcyrgzA+dG4nYE50v9wKqPrf230L+/Czc/BRXLY=</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hRychGR6pRzxLIxgt8fSkbDdNpnYmqqDZxFdByuyWpg=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jTGsgXTjC8uHYCEDXikF0Nzf3XK9VtmnEtBiu0T/hJU=</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CvM6bKdVT8MJnZ0pdeBDPtKcx6eVdQT4ckQcolPLiyI=</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5YQ4mVHv2JBXOWPsTempxTJNfwjPO+F0ciKACjO3/lg=</DigestValue>
      </Reference>
      <Reference URI="/xl/worksheets/sheet1.xml?ContentType=application/vnd.openxmlformats-officedocument.spreadsheetml.worksheet+xml">
        <DigestMethod Algorithm="http://www.w3.org/2001/04/xmlenc#sha256"/>
        <DigestValue>BOdTLSC0zy0vkkklaemHEE93Sz1RBmpr8ubFNLpCaSs=</DigestValue>
      </Reference>
      <Reference URI="/xl/worksheets/sheet2.xml?ContentType=application/vnd.openxmlformats-officedocument.spreadsheetml.worksheet+xml">
        <DigestMethod Algorithm="http://www.w3.org/2001/04/xmlenc#sha256"/>
        <DigestValue>Uko//kTFZSyoatBgQcpyrP9dqVcneaoUOwRMjOYNt5I=</DigestValue>
      </Reference>
      <Reference URI="/xl/worksheets/sheet3.xml?ContentType=application/vnd.openxmlformats-officedocument.spreadsheetml.worksheet+xml">
        <DigestMethod Algorithm="http://www.w3.org/2001/04/xmlenc#sha256"/>
        <DigestValue>NIlB2U6FeGPvhEFhA1tEtMs4meo9m1MzSKxfDYqqHXM=</DigestValue>
      </Reference>
      <Reference URI="/xl/worksheets/sheet4.xml?ContentType=application/vnd.openxmlformats-officedocument.spreadsheetml.worksheet+xml">
        <DigestMethod Algorithm="http://www.w3.org/2001/04/xmlenc#sha256"/>
        <DigestValue>Rmiops8rAS0KB7uA+VFPVISqxIHb8qYJgB5l5Sx9ulA=</DigestValue>
      </Reference>
      <Reference URI="/xl/worksheets/sheet5.xml?ContentType=application/vnd.openxmlformats-officedocument.spreadsheetml.worksheet+xml">
        <DigestMethod Algorithm="http://www.w3.org/2001/04/xmlenc#sha256"/>
        <DigestValue>JMNbo5sZXwMqHgeoe/OX3MBc4IbX88z+bx1rBbdj6wo=</DigestValue>
      </Reference>
    </Manifest>
    <SignatureProperties>
      <SignatureProperty Id="idSignatureTime" Target="#idPackageSignature">
        <mdssi:SignatureTime xmlns:mdssi="http://schemas.openxmlformats.org/package/2006/digital-signature">
          <mdssi:Format>YYYY-MM-DDThh:mm:ssTZD</mdssi:Format>
          <mdssi:Value>2017-01-19T12:51:29Z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2017-01-19T12:51:29Z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NcB+N6RC/ASkgvIQ9cBAQAAAHAdkAsAAAAAuBKQC/ASkgvIQ9cBSPWRCwAAAAC4EpAL44XcZAMAAADshdxkAQAAAEglkAtozQ1ljmjUZFw1ygGAAUZ2DlxBduBbQXZcNcoBZAEAAHtiBXd7YgV3UHZuCwAIAAAAAgAAAAAAAHw1ygEQagV3AAAAAAAAAACwNsoBBgAAAKQ2ygEGAAAAAAAAAAAAAACkNsoBtDXKAeLqBHcAAAAAAAIAAAAAygEGAAAApDbKAQYAAABMEgZ3AAAAAAAAAACkNsoBBgAAAAAAAADgNcoBii4EdwAAAAAAAgAApDbKAQ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ANtBoD4//8AAAAAAAAAAAAAAAAAAAAAEANtBoD4//96lwAAAADKAf48TnfsO8oB9XFSd+gbdgD+////jONNd/LgTXeUzoQLsBDaAdjMhAt8NcoBEGoFdwAAAAAAAAAAsDbKAQYAAACkNsoBBgAAAAIAAAAAAAAA7MyEC+hJdAvszIQLAAAAAOhJdAvMNcoBe2IFd3tiBXcAAAAAAAgAAAACAAAAAAAA1DXKARBqBXcAAAAAAAAAAAo3ygEHAAAA/DbKAQcAAAAAAAAAAAAAAPw2ygEMNsoB4uoEdwAAAAAAAgAAAADKAQcAAAD8NsoBBwAAAEwSBncAAAAAAAAAAPw2ygEHAAAAAAAAADg2ygGKLgR3AAAAAAACAAD8NsoB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IBOyQ0lAAAAuWWEzD6O6GTwy9oNAAAAAFlPIcwiAIoBIA0EhPCmygHEpsoB+PaRCyANBISEqcoBDY/oZCANBIQAAAAAWJu5B9CFoQRwqMoBWNgNZcpOyQ0AAAAAWNgNZSANAACATskNJQAAAAAAAAAHAAAAgE7JDQAAAAAAAAAA+KbKAeJ53GQgAAAA/////wAAAAAAAAAAEAAAAAAAAAA4AAAAAQAAAAEAAAARAAAAEQAAABAAAAAAAAAAWJu5B9CFoQQApwEA/////8pOCme4p8oBuKfKAdB46GQAAAAA5KnKAVibuQfgeOhkyk4KZ3SnygF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hERERERERIRIREhEREREREREREREREREREREREREREREREREREREREREREREREREREREREREREREREREREREREREREREREREREREREREREREREP8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ARERIRI7ExEhERERIie4QSEREREREREREREREREREREREREREREREREREREREREREREREREREREREREREREREREREREREREREREREREREREREREREREREQARERERGDEREiERERERNNDhESEREREREREREREREREREREREREREREREREREREREREREREREREREREREREREREREREREREREREREREREREREREREREREREBEREREhOxExESERISEhET0KERERERERERERERERERERERERERERERERERERERERERERERERERERERERERERERERERERERERERERERERERERERERERERERABERERER5CERERERERESERJo1RERERERESEREREhEREREREREREREREREREREREREREREREREREREREREREREREREREREREREREREREREREREREREREREQERERERERghERERERERERERITkFEhEREhERIRIREREREREREREREREREREREREREREREREREREREREREREREREREREREREREREREREREREREREREREREREAERERERITgRMREREREREhERExOYUREhEiERERIRERERERERERERERERERERERERERERERERERERERERERERERERERERERERERERERERERERERERERERERAREREREREX8hERERERIRERERERFNBRESEREREREREREREREREREREREREREREREREREREREREREREREREREREREREREREREREREREREREREREREREREREQARERERERIucRERERERERIRIREhES+KIREREhEREREREREREREREREREREREREREREREREREREREREREREREREREREREREREREREREREREREREREREREREBERERERIRIaMRERERERIREREiESIRHwwhIRERERERERERERERERERERERERERERERERERERERERERERERERERERERERERERERERERERERERERERERERERABERERESEREbERERERERERESERIRITEaDBIREhEhEREREREREREREREREREREREREREREREREREREREREREREREREREREREREREREREREREREREREREREQERERERERESE5ERERERERERERIRERESIToFMREREREREREREREREREREREREREREREREREREREREREREREREREREREREREREREREREREREREREREREREREAERERERESERI6IRERERERIRERIRIRNFRCHg4RERESESERERERIRERERERERERERERERERERERERERERERERERERERERERERERERERERERERERERERERERARERERERERERJvIRERERERESERIRULmqmw1uDyISESEREhISEREREREREREREREREREREREREREREREREREREREREREREREREREREREREREREREREREREQARERERERIRERFqERIRERESERMRG4MiERIloJi1ESESIRERESEREREREREREREREREREREREREREREREREREREREREREREREREREREREREREREREREREREBERERERERERERJKEhERIRERIRIdoRERIRERE9CwURERIhERESERERERERERERERERERERERERERERERERERERERERERERERERERERERERERERERERERERABEREREREREhESFNESERERERERGxIhERESIRERXwtyERERIREREREREREREREREREREREREREREREREREREREREREREREREREREREREREREREREREREREQEhERERESERERISE9ERERIRETETAREREhERIRIREVsMESEREREREREREREREREREREREREREREREREREREREREREREREREREREREREREREREREREREREREAERERERERERERMRE9EhERERIREQQRERERIREhEhIRWAwSERIRERERERERERERERERERERERERERERERERERERERERERERERERERERERERERERERERERERAhERERERESERERIhEdMhERERISFrEREREREhEiEhERJ5BCEREREREREREREREREREREREREREREREREREREREREREREREREREREREREREREREREREREREQAREREREREREREREREfQhERESEhOlERIRIRERERERIREmCXERESERERERERIRIREREREREREREREREREREREREREREREREREREREREREREREREREREREREBEREREREREREREREREkQhEhERERG0IRIREREREREREREhOgcRESIRERESIREhEiEREhERERERERERERERERERERERERERERERERERERERERERERERERERABEREREREREREREREREzIRIRExIxaRMREhERERESERIRETE7DhEREhERERERESEREhESIREREREREREREREREREREREREREREREREREREREREREREREREQwRERERERERERERERESERIRIRIREh6hESERERERERERERESIU2GERESERIRIRERERIREREREREREREREREREREREREREREREREREREREREREREREREREREAEREREREREREREREREREhERERIRIhlRERERERERERESESEREWwKMUmIwhIRIRERISEhERIhERERERERERERERERERERERERERERERERERERERERERERERAhEREREREREREREREREhERERIhEhEh/xEhEREREREhERERIRERJwoEQ3i8YhEhMRERESIREREREREREREREREREREREREREREREREREREREREREREREREQARERERERERERERERESERERIREhETESlREhERERESERERIRIRIREeC3ERHgkxEREWERERERIRERERERERERERERERERERERERERERERERERERERERERERECIRERERERERERERERERIhERExEhERIRkxERERERERERIRIREhEREhq+MREVmzERILDVERERERERERERERERERERERERERERERERERERERERERERERERERABERERERERERERERERERERERERERERIhAREREhEREREREREREREhERSwohER65YRrBWLUREiERERESIREhESESEREREREREREREREREREREREREREREREQEhERERERERERERERERERERERERERIREjthESESERERERERERERIRIRTQD1IRJd9R/RFPvyESIRERERIhEREhERERERESEREREREREREREREREREREREREAERERERERERERERERERERERERERERESIRtBERIRERERERERERERESERHJkNYRIWCFWyETy+IRFo1BEhEhIhERERISIhERERERERERERERERERERERERERASERERERERERERERERERERERERERESERIxkxIREhERERERERERERERIRJN4AchEROIayEhPbcRK1gFEREhERMSEREREREREREREREREREREREREREREREQARERERERERERERERERERERERERERMREhEUkxEhERERERERERERESERIRJpXgtRERJ70GERE4lBa3PQURExISESEhERESERERERERERERERERERERERERECERERERERERERERERERERERERERERESEhITlhEREREREREREREhEhEREhEao5DVIREXkKYSEVuWH9M/BREhElMhEREhERERERERERERERERERERERERERABERERERERERERERERERERERERERERIREREhpREhERERERERERIRESERESEVkWuLMRERew0RERa9QbUi8OEx8KCTEREREREREREREREREREREREREREREQIRERERERERERERERERERERERERERIRISERER/BEREREREREREREhEREhISETBBcA0xERFAthEhFbg8gRKQQReCUPYRESEREREREREREREREREREREREREAERERERERERERERERERERERERERERERERERISzxESEhERERERERERERERERERrRLwBxERIdChESEUDztBEpBCS3GrvxIREhEhERERERERERERERERERERARERERERERERERERERERERERERERERERERIRIS7SEREREREREREREREREREREiSzJ5sFEhEmgEERES4H/xEk2GOaIvChIRISExEREREREREREREREREREQARERERERERERERERERERERERERERERERERERIRSGIhESERERERERERERERERERKeEXmLQRERwAQRIRJwqUEiKLdgIikEEREhExEREREREREREREREREREBIRERERERERERERERERERERERERERERERESESERYCEREREREREREREREREREREhHoIR0LgSERK7gRExEqkHIRE4tY8ToMEhESERERERERERERERERERERABERERERERERERERERERERERERERERERERIRERIhKFETEREREREREREREREREREhIrUSO9txIRGcDBESIWkNIREkuKsRwIMhEREREREREREREREREREREQERERERERERERERERERERERERERERERERERESERERGlERERERERERERERERERIRERMegRJ9+2ERHNyzESER4AUSERSABBUIcREhEREREREREREREREREREAERERERERERERERERERERERERERERERERERIREiIRLpEhERERERERERERERESESEREi1xFqjIUSEtfYISESHA0xERFqCVGwoRERERERERERERERERERERAbERERERERERERERERERERERERERERERERIhEhERIREwMRERERERERERERERESERIhER6DEWv9ohIf9QcREREYDhESEU0KHQthEREREREREREREREREREQARERERERERERERERERERERERERERERERERERERERERE5YRERERESIRERERERERERERMRPeERqOkhETA50REhEkuBERERWAxwDiEREREREREREREREREREBERERERERERERERERERERERERERERERERERERERIiEiEt4hESEhERESERERERERERESIRN4IRK8nRER3EBSEhER8PETEhFQjoAhERIRERERERERERERERABEREREREREREREREREREREREREREREREREREREREREhEs8xIRESERERERERERERERIREhJt8SH9ynERS0+iERERTQURETEs4TIREREREREREREREREREQERERERERERERERERERERERERERERERERERERERERERESETsxEhEREhERERERERERERERIRETAhE5nIMTHJUFIhEhFsISERERIRIRESEREREREREREREREAERERERERERERERERERERERERERERERERERERERIRIhESERhxEhERIRERERERERERERIREjEynREVDKwhErT9EiEhEhERMREhERERERERERERERERERERARERERERERERERERERERERERERERERERERERERERERESESES7yEREREhERERERERERERERERERaRER2VlBIejgYREREhEhIhESEREREREREREREREREREQAREREREREREREREREREREREREREREREREREREREjERERIRIRaTIREREREREREREREREhEiEhESOcEhW+/yIW+g4REhIRERIRMREREREREREREREREREREBEREREREREREREREREREREREREREREREREREREREREhIRIRISHVIREREREREREREREhISERESERIrQhH7TXIRFMESEhIRIhEhIRIRERERERERERERERERABERERERERERERERERERERERERERERERERERERERERERERERERF5ERESERERIREREREREREREREREu0RE7zIERERERIREREREREREREREREREREREREREQERERERERERERERERERERERERERERERERERERERERERERERERERI9EhERESEhERERERERERERERERETjhIfhr4REhERIREREREREREREREREREREREREREAIREREREREREREREREREREREREREREREREREREREREREREREREiE5cRERIREhERERERERERERERERIheREWte9hERERERERERERERERERERERERERERERAREREREREREREREREREREREREREREREREREREREREREREREREREREUgxIRExEREREREREREREREREhERPIMR4GnhEhISEREREREREREREREREREREREREQARERERERERERERERERERERERERERERERERERERERERERERERERIRESlBESESERERERERERERERERESERIcoREH6xEREREREREREREREREREREREREREREBEREREREREREREREREREREREREREREREREREREREREREREREREREhEh/xMRMRERERERERERERERESERERIjnhLIIEExExERERERERERERERERERERERERABERERERERERERERERERERERERERERERERERERERERERERERERIRETESSyERERERERERERERERERERIhISESSWMwWuESEREREREREREREREREREREREREQEREREREREREREREREREREREREREREREREREREREREREREREREREhISERLKEREREREREREREREREREhERIRERFcovlYMREREREREREREREREREREREREREAEREREREREREREREREREREREREREREREREREREREREREREREREREREREhIwMRERERERERESERERERERERERESEizXh4IhERIRERERERERERERERERERERARERERERERERERERERERERERERERERERERERERERERERERERERERERESERIY4SESExISEhERERERERERERERERETHtuIESEhEREREREREREREREREREREQARERERERERERERERERERERERERERERERERERERERERERERERERERERESESEXohESERERERERERERERERERERESERERoFEREhEhEREREREREREREREREREBERERERERERERERERERERERERERERERERERERERERERERERERERERERERESET/BESEREREhERERERERERESESEREhEhKaIRESERERERERERERERERERERABERERERERERERERERERERERERERERERERERERERERERERERERERERESEREWERSzIREhEREREREREREREREREREREhEhFwcREREREREREREREREREREREQERERERERERERERERERERERERERERERERERERERERERERERERERERERESMRISESGcERERIREREREREREREREREREWEhESIooRIREREREREREREREREREREAsREREREREREREREREREREREREREREREREREREREREREREREREREREREREhISERNdMhERERERERERERERERERERERIhIRIcsxERERERERERERERERERERARERERERERERERERERERERERERERERERERERERERERERERERERERERERERERESEhE9UxEREhERERERERERERERESExEiEhEUvxEREREREREREREREREREQDhEREREREREREREREREREREREREREREREREREREREREREREREREREREREREREREREThhERERIREhERERERERERERERERERISwDEREREREhEREREREREREBERERERERERERERERERERERERERERERERERERERERERERERERERERERERERERERERER+jESERESERERERERERERERERERERERMHESEhERERIRERERERERABERERERERERERERERERERERERERERERERERERERERERERERERERERERERERERERERIRO0ISESERIREREREREREREREREhEiEROZESERIREREREREREREQERERERERERERERERERERERERERERERERERERERERERERERERERERERERERERERERESEhHtERIRExERERERERERERERERERESEhHgITERESESEREREREREAERERERERERERERERERERERERERERERERERERERERERERERERERERERERERERERERERIRMd8RESEhEREREREREREREREREhEREREbwRIRESERERERERERARERERERERERERERERERERERERERERERERERERERERERERERERERERERERERERERERIREhMUkiERERERERERERERERERERERIhEhEaghEiEREREREREREQBxERERERERERERERERERERERERERERERERERERERERERERERERERERERERERERERERISERES2hMRERERERERERERERERIRERESESEVAhEhEhEREREREREBERERERERERERERERERERERERERERERERERERERERERERERERERERERERERERERERERERIREhaVERERERERERERERERERISERIRESEitBERERERERERERAAERERERERERERERERERERERERERERERERERERERERERERERERERERERERERERERERERERESERHtUREREhESERERERERERERERERERET3xESERIRESEREQERERERERERERERERERERERERERERERERERERERERERERERERERERERERERERERERERERERESETEcgxEhEjESEjERERERERERERERERER+hERMREhIREREAMRERERERERERERERERERERERERERERERERERERERERERERERERERERERERERERERERERERExEhEi3BERERERESEREREREREREREREREh7RERExIhERERARERERERERERERERERERERERERERERERERERERERERERERERERERERERERERERERERERERESERERESW3IhEhEhEhEREREREREREREREREh6xExEhEREREQCREREREREREREREREREREREREREREREREREREREREREREREREREREREREREREREREREREREREiESERJNUhESEREREREREREREREREREREiaCERERIREREBEREREREREREREREREREREREREREREREREREREREREREREREREREREREREREREREREREREREhESERIRIlhCEREhEREREREREREREREREhERKCExEhIRERADERERERERERERERERERERERERERERERERERERERERERERERERERERERERERERERERERERESESERISESEyrmERERERERERERERERERERExIRWBEhEREREQERERERERERERERERERERERERERERERERERERERERERERERERERERERERERERERERERERERERERERESIRERatISERERERERERERERERESEREhSxIREREREAEREREREREREREREREREREREREREREREREREREREREREREREREREREREREREREREREREREREREREREREREhFa9hERERISESERERERERERERERSREhERERAREREREREREREREREREREREREREREREREREREREREREREREREREREREREREREREREREREREREREREREREREREW8DIRIRIRERERERERERERERERVxIREREQAREREREREREREREREREREREREREREREREREREREREREREREREREREREREREREREREREREREREREREREREREiIRKfYRIREiESERERERERERERIRohEREREBERERERERERERERERERERERERERERERERERERERERERERERERERERERERERERERERERERERERERERERERERERERE9lhEhERERIRERERERERESEVwRERERABERERERERERERERERERERERERERERERERERERERERERERERERERERERERERERERERERERERERERERERERIiERERMSqUERERIhERERERERERESEYESEREQERERERERERERERERERERERERERERERERERERERERERERERERERERERERERERERERERERERERERERERERERERIREhEhF51hERIhERERERERERERMCEREREAERERERERERERERERERERERERERERERERERERERERERERERERERERERERERERERERERERERERERERERERERERESESIRETqHERERERERERERESEVsRERERAREREREREREREREREREREREREREREREREREREREREREREREREREREREREREREREREREREREREREREREREREREREREREREhHroxERERERERERERF7EhEREQAREREREREREREREREREREREREREREREREREREREREREREREREREREREREREREREREREREREREREREREREREREREREREREREWq+IRIRERERIRESrBEREREBEREREREREREREREREREREREREREREREREREREREREREREREREREREREREREREREREREREREREREREREREREREREREREREhERI/ujERIREREhHrERIRERABERERERERERERERERERERERERERERERERERERERERERERERERERERERERERERERERERERERERERERERERERERERERERERERERIRTQniERERFIAyIREREQERERERERERERERERERERERERERERERERERERERERERERERERERERERERERERERERERERERERERERERERERERERERERERERISEhESETeACakAvBISEREREAERERERERERERERERERERERERERERERERERERERERERERERERERERERERERERERERERERERERERERERERERERERERERERERERERERETERJFYRIRITERERAREREREREREREREREREREREREREREREREREREREREREREREREREREREREREREREREREREREREREREREREREREREREREREhEREiEhERERESESIRESEREREQARERERERERERERERERERERERERERERERERERERERERERERERERERERERERERERERERERERERERERERERERERERERERERERERERERESIRERERESES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esBPF2HqYqZhhLKmb//wAAAACudn5aAACMzcoBSAJBdgAAAABYZtkB4MzKAVDzr3YAAAAAAABDaGFyVXBwZXJXAAFOd/wE8XbMzcoBAAAAADjNygGAAUZ2DlxBduBbQXY4zcoBZAEAAHtiBXd7YgV3UAnbAQAIAAAAAgAAAAAAAFjNygEQagV3AAAAAAAAAACSzsoBCQAAAIDOygEJAAAAAAAAAAAAAACAzsoBkM3KAeLqBHcAAAAAAAIAAAAAygEJAAAAgM7KAQkAAABMEgZ3AAAAAAAAAACAzsoBCQAAAAAAAAC8zcoBii4EdwAAAAAAAgAAgM7KAQ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rATxdh6mKmYYSypm//8AAAAArnZ+WgAAjM3KAUgCQXYAAAAAWGbZAeDMygFQ8692AAAAAAAAQ2hhclVwcGVyVwABTnf8BPF2zM3KAQAAAAA4zcoBgAFGdg5cQXbgW0F2OM3KAWQBAAB7YgV3e2IFd1AJ2wEACAAAAAIAAAAAAABYzcoBEGoFdwAAAAAAAAAAks7KAQkAAACAzsoBCQAAAAAAAAAAAAAAgM7KAZDNygHi6gR3AAAAAAACAAAAAMoBCQAAAIDOygEJAAAATBIGdwAAAAAAAAAAgM7KAQkAAAAAAAAAvM3KAYouBHcAAAAAAAIAAIDOygEJAAAAZHYACAAAAAAlAAAADAAAAAEAAAAYAAAADAAAAP8AAAISAAAADAAAAAEAAAAeAAAAGAAAACoAAAAFAAAAhQAAABYAAAAlAAAADAAAAAEAAABUAAAAqAAAACsAAAAFAAAAgwAAABUAAAABAAAAqwoNQgAADUIrAAAABQAAAA8AAABMAAAAAAAAAAAAAAAAAAAA//////////9sAAAARgBpAHIAbQBhACAAbgBvACAAdgDhAGwAaQBkAGEAygE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MoB/jxOd+w7ygH1cVJ36Bt2AP7///+M40138uBNd5TOhAuwENoB2MyEC3w1ygEQagV3AAAAAAAAAACwNsoBBgAAAKQ2ygEGAAAAAgAAAAAAAADszIQL6El0C+zMhAsAAAAA6El0C8w1ygF7YgV3e2IFdwAAAAAACAAAAAIAAAAAAADUNcoBEGoFdwAAAAAAAAAACjfKAQcAAAD8NsoBBwAAAAAAAAAAAAAA/DbKAQw2ygHi6gR3AAAAAAACAAAAAMoBBwAAAPw2ygEHAAAATBIGdwAAAAAAAAAA/DbKAQcAAAAAAAAAODbKAYouBHcAAAAAAAIAAPw2ygE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NcB+N6RC/ASkgvIQ9cBAQAAAHAdkAsAAAAAuBKQC/ASkgvIQ9cBSPWRCwAAAAC4EpAL44XcZAMAAADshdxkAQAAAEglkAtozQ1ljmjUZFw1ygGAAUZ2DlxBduBbQXZcNcoBZAEAAHtiBXd7YgV3UHZuCwAIAAAAAgAAAAAAAHw1ygEQagV3AAAAAAAAAACwNsoBBgAAAKQ2ygEGAAAAAAAAAAAAAACkNsoBtDXKAeLqBHcAAAAAAAIAAAAAygEGAAAApDbKAQYAAABMEgZ3AAAAAAAAAACkNsoBBgAAAAAAAADgNcoBii4EdwAAAAAAAgAApDbKAQ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C5BwAAAADoTTEO/p1Bdtis/2V2UQEc8MvaDQAAAACsTiEFIgCKAZymygFe9MplHKfKAQAAAABYm7kHXKjKASSIgBJkp8oBUwBlAGcAbwBlACAAVQBJAAAAAAAAAAAAJeTKZeEAAADYpsoBmjPpZHBmkgvhAAAAAQAAAAZOMQ4AAMoBOjPpZAQAAAAFAAAAAAAAAAAAAAAAAAAABk4xDuSoygEk38plYH96CwQAAABYm7kHAAAAAKXjymUQAAAAAAAAAFMAZQBnAG8AZQAgAFUASQAAAApnuKfKAbinygHhAAAAAAAAAOhNMQ4AAAAAAQAAAAAAAAB0p8oB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D/EREREREREREREREREREREREREREREREREREREREREREREREREREREREREREREREREREREREREREREREREREREREREREREREREREREREREREREREREREQAREREREREREREREREREREREREREREREREREREREREREREREREREREREREREREREREREREREREREREREREREREREREREREREREREREREREREREREREREREP8RERERERERERERERERERERERERERERERERERERERERERERERERERERERERERERERERERERERERERERERERERERERERERERERERERERERERERERERERERABEREREREREREREREREREREREREREREREREREREREREREREREREREREREREREREREREREREREREREREREREREREREREREREREREREREREREREREREREREQ/xEREREREREREREREREREREREREREREREREREREREREREREREREREREREREREREREREREREREREREREREREREREREREREREREREREREREREREREREREREAERERERIRERERERESESERIRERERERERERERERERERERERERERERERERERERERERERERERERERERERERERERERERERERERERERERERERERERERERERERERD/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ERESESOxMRIRERESInuEEhEREREREREREREREREREREREREREREREREREREREREREREREREREREREREREREREREREREREREREREREREREREREREREREREAERERERgxERIhERERETTQ4REhERERERERERERERERERERERERERERERERERERERERERERERERERERERERERERERERERERERERERERERERERERERERERERARERERITsRMREhESEhIRE9ChEREREREREREREREREREREREREREREREREREREREREREREREREREREREREREREREREREREREREREREREREREREREREREREQAREREREeQhEREREREREhESaNUREREREREhERERIREREREREREREREREREREREREREREREREREREREREREREREREREREREREREREREREREREREREREREREBEREREREYIRERERERERERESE5BRIRERIRESESERERERERERERERERERERERERERERERERERERERERERERERERERERERERERERERERERERERERERERERERABERERESE4ETERERERERIRERMTmFERIRIhERESEREREREREREREREREREREREREREREREREREREREREREREREREREREREREREREREREREREREREREREREQERERERERF/IRERERESERERERERTQUREhEREREREREREREREREREREREREREREREREREREREREREREREREREREREREREREREREREREREREREREREREREREAERERERESLnERERERERESESERIREviiERERIRERERERERERERERERERERERERERERERERERERERERERERERERERERERERERERERERERERERERERERERERARERERESESGjERERERESERERIhEiER8MISEREREREREREREREREREREREREREREREREREREREREREREREREREREREREREREREREREREREREREREREREREQAREREREhERGxEREREREREREhESESExGgwSERIRIREREREREREREREREREREREREREREREREREREREREREREREREREREREREREREREREREREREREREREREBEREREREREhORERERERERERESEREREiE6BTERERERERERERERERERERERERERERERERERERERERERERERERERERERERERERERERERERERERERERERERERABEREREREhESOiERERERESERESESETRUQh4OEREREhEhERERESEREREREREREREREREREREREREREREREREREREREREREREREREREREREREREREREREREQERERERERERESbyEREREREREhESEVC5qpsNbg8iEhEhERISEhEREREREREREREREREREREREREREREREREREREREREREREREREREREREREREREREREREREAERERERESERERahESEREREhETERuDIhESJaCYtREhEiEREREhERERERERERERERERERERERERERERERERERERERERERERERERERERERERERERERERERERARERERERERERESShIRESERESESHaERESERERPQsFERESIREREhEREREREREREREREREREREREREREREREREREREREREREREREREREREREREREREREREREQARERERERERIREhTREhERERERERsSIREREiEREV8LchERESEREREREREREREREREREREREREREREREREREREREREREREREREREREREREREREREREREREREBIREREREhERESEhPRERESERExEwERERIRESESERFbDBEhERERERERERERERERERERERERERERERERERERERERERERERERERERERERERERERERERERERERABERERERERERETERPRIRERESEREEERERESERIRISEVgMEhESEREREREREREREREREREREREREREREREREREREREREREREREREREREREREREREREREREREQIREREREREhERESIRHTIRERESEhaxERERERIRIhIRESeQQhEREREREREREREREREREREREREREREREREREREREREREREREREREREREREREREREREREREREAERERERERERERERERH0IREREhITpRESESERERERESERJglxEREhERERERESESERERERERERERERERERERERERERERERERERERERERERERERERERERERERARERERERERERERERERJEIRIRERERtCESERERERERERERIToHEREiEREREiERIRIhERIREREREREREREREREREREREREREREREREREREREREREREREREREQARERERERERERERERERMyESERMSMWkTERIREREREhESERExOw4RERIREREREREhERIREiEREREREREREREREREREREREREREREREREREREREREREREREREMEREREREREREREREREhESESESERIeoREhEREREREREREREiFNhhEREhESESERERESERERERERERERERERERERERERERERERERERERERERERERERERERERABERERERERERERERERERIRERESESIZUREREREREREREhEhERFsCjFJiMISESERESEhIRESIREREREREREREREREREREREREREREREREREREREREREREREQIRERERERERERERERERIRERESIRIRIf8RIRERERERIRERESEREScKBEN4vGIRITEREREiEREREREREREREREREREREREREREREREREREREREREREREREREAEREREREREREREREREhERESERIRExEpURIREREREhERESESESERHgtxER4JMRERFhERERESERERERERERERERERERERERERERERERERERERERERERERERAiERERERERERERERERESIRERMRIRESEZMRERERERERESESERIRERIavjERFZsxESCw1REREREREREREREREREREREREREREREREREREREREREREREREREQARERERERERERERERERERERERERERESIQERERIRERERERERERERIREUsKIREeuWEawVi1ERIhEREREiERIREhEhEREREREREREREREREREREREREREREREBIRERERERERERERERERERERERERESERI7YREhEhERERERERERESESEU0A9SESXfUf0RT78hEiERERESIRERIREREREREhERERERERERERERERERERERERABEREREREREREREREREREREREREREREiEbQRESEREREREREREREREhERyZDWESFghVshE8viERaNQRIRISIRERESEiIREREREREREREREREREREREREREQEhEREREREREREREREREREREREREREhESMZMSERIRERERERERERERESESTeAHIRETiGshIT23EStYBRERIRETEhEREREREREREREREREREREREREREREREAERERERERERERERERERERERERERETERIRFJMRIREREREREREREREhESESaV4LURESe9BhEROJQWtz0FERMSEhEhIREREhERERERERERERERERERERERERAhEREREREREREREREREREREREREREREhISE5YRERERERERERERIRIRERIRGqOQ1SERF5CmEhFblh/TPwURIRJTIRERIREREREREREREREREREREREREREQARERERERERERERERERERERERERERESERERIaURIRERERERERESEREhEREhFZFrizEREXsNEREWvUG1IvDhMfCgkxERERERERERERERERERERERERERERECERERERERERERERERERERERERERESESEhEREfwRERERERERERERIRERISEhEwQXANMRERQLYRIRW4PIESkEEXglD2EREhERERERERERERERERERERERERABERERERERERERERERERERERERERERERERESEs8REhIREREREREREREREREREa0S8AcRESHQoREhFA87QRKQQktxq78SERIRIREREREREREREREREREREQERERERERERERERERERERERERERERERERESESEu0hERERERERERERERERERERIksyebBRIRJoBBEREuB/8RJNhjmiLwoSESEhMREREREREREREREREREREAERERERERERERERERERERERERERERERERERESEUhiIREhERERERERERERERERESnhF5i0EREcAEESEScKlBIii3YCIpBBERIRMRERERERERERERERERERASEREREREREREREREREREREREREREREREREhEhEWAhERERERERERERERERERERIR6CEdC4EhESu4ERMRKpByEROLWPE6DBIREhEREREREREREREREREREQARERERERERERERERERERERERERERERERESERESIShRExERERERERERERERERERISK1EjvbcSERnAwREiFpDSERJLirEcCDIREREREREREREREREREREREBEREREREREREREREREREREREREREREREREREhERERpRERERERERERERERERESERETHoESffthERzcsxEhEeAFEhEUgAQVCHERIRERERERERERERERERERABERERERERERERERERERERERERERERERERESERIiES6RIREREREREREREREREhEhERItcRaoyFEhLX2CEhEhwNMRERaglRsKEREREREREREREREREREREQGxERERERERERERERERERERERERERERERESIRIRESERMDEREREREREREREREREhESIREegxFr/aISH/UHERERGA4REhFNCh0LYREREREREREREREREREREAEREREREREREREREREREREREREREREREREREREREREROWEREREREiERERERERERERETET3hEajpIREwOdERIRJLgREREVgMcA4hERERERERERERERERERARERERERERERERERERERERERERERERERERERERESIhIhLeIREhIREREhEREREREREREiETeCESvJ0REdxAUhIREfDxExIRUI6AIRESEREREREREREREREQARERERERERERERERERERERERERERERERERERERERERIRLPMSEREhERERERERERERESERISbfEh/cpxEUtPohEREU0FERExLOEyEREREREREREREREREREBEREREREREREREREREREREREREREREREREREREREREREhE7MRIRERIRERERERERERERESEREwIROZyDExyVBSIRIRbCEhERESESEREhERERERERERERERABERERERERERERERERERERERERERERERERERERESESIREhEYcRIRESERERERERERERESERIxMp0RFQysIRK0/RIhIRIRETERIREREREREREREREREREREQEREREREREREREREREREREREREREREREREREREREREREhEhEu8hERERIREREREREREREREREREWkREdlZQSHo4GERERIRISIREhEREREREREREREREREREAERERERERERERERERERERERERERERERERERERERIxERESESEWkyERERERERERERERERIRIhIREjnBIVvv8iFvoOERISERESETERERERERERERERERERERARERERERERERERERERERERERERERERERERERERERERISESESEh1SERERERERERERERISEhEREhESK0IR+01yERTBEhISESIRISESEREREREREREREREREQAREREREREREREREREREREREREREREREREREREREREREREREREReREREhERESERERERERERERERERLtERO8yBERERESEREREREREREREREREREREREREREBERERERERERERERERERERERERERERERERERERERERERERERERESPRIREREhIRERERERERERERERERE44SH4a+ERIRESERERERERERERERERERERERERERACERERERERERERERERERERERERERERERERERERERERERERERERIhOXERESERIRERERERERERERERESIXkRFrXvYREREREREREREREREREREREREREREREQERERERERERERERERERERERERERERERERERERERERERERERERERERFIMSERMRERERERERERERERERIRETyDEeBp4RISEhEREREREREREREREREREREREREAERERERERERERERERERERERERERERERERERERERERERERERERESEREpQREhEhEREREREREREREREREhESHKERB+sRERERERERERERERERERERERERERERARERERERERERERERERERERERERERERERERERERERERERERERERERIRIf8TETEREREREREREREREREhERESI54SyCBBMRMREREREREREREREREREREREREQARERERERERERERERERERERERERERERERERERERERERERERERESERExEkshERERERERERERERERERESISEhEkljMFrhEhEREREREREREREREREREREREREBERERERERERERERERERERERERERERERERERERERERERERERERERISEhESyhERERERERERERERERERIRESERERXKL5WDERERERERERERERERERERERERERABERERERERERERERERERERERERERERERERERERERERERERERERERERERISMDEREREREREREhEREREREREREREhIs14eCIRESEREREREREREREREREREREQEREREREREREREREREREREREREREREREREREREREREREREREREREREREhESGOEhEhMSEhIREREREREREREREREREx7biBEhIREREREREREREREREREREREAEREREREREREREREREREREREREREREREREREREREREREREREREREREREhEhF6IREhEREREREREREREREREREREhEREaBRERIRIRERERERERERERERERERAREREREREREREREREREREREREREREREREREREREREREREREREREREREREREhE/wREhERERIREREREREREREhEhERIRISmiEREhEREREREREREREREREREQAREREREREREREREREREREREREREREREREREREREREREREREREREREREhERFhEUsyERIRERERERERERERERERERERIRIRcHEREREREREREREREREREREREBEREREREREREREREREREREREREREREREREREREREREREREREREREREREjESEhEhnBERESERERERERERERERERERFhIREiKKESERERERERERERERERERERALERERERERERERERERERERERERERERERERERERERERERERERERERERERERISEhETXTIRERERERERERERERERERERESISESHLMREREREREREREREREREREQEREREREREREREREREREREREREREREREREREREREREREREREREREREREREREREhIRPVMRERIREREREREREREREREhMRIhIRFL8REREREREREREREREREREA4RERERERERERERERERERERERERERERERERERERERERERERERERERERERERERERERE4YRERESERIRERERERERERERERERESEsAxERERERIRERERERERERAREREREREREREREREREREREREREREREREREREREREREREREREREREREREREREREREREfoxEhEREhERERERERERERERERERERETBxEhIRERESEREREREREQARERERERERERERERERERERERERERERERERERERERERERERERERERERERERERERERESETtCEhEhESERERERERERERERERIRIhETmREhESEREREREREREREBEREREREREREREREREREREREREREREREREREREREREREREREREREREREREREREREREhIR7RESERMREREREREREREREREREREhIR4CExEREhEhERERERERABERERERERERERERERERERERERERERERERERERERERERERERERERERERERERERERERESETHfEREhIRERERERERERERERERIRERERG8ESEREhEREREREREQERERERERERERERERERERERERERERERERERERERERERERERERERERERERERERERERESERITFJIhERERERERERERERERERERESIRIRGoIRIhEREREREREREAcRERERERERERERERERERERERERERERERERERERERERERERERERERERERERERERERESEhEREtoTERERERERERERERERESEREREhEhFQIRIRIRERERERERARERERERERERERERERERERERERERERERERERERERERERERERERERERERERERERERERERESERIWlRERERERERERERERERESEhESEREhIrQREREREREREREQABEREREREREREREREREREREREREREREREREREREREREREREREREREREREREREREREREREREhER7VERERIREhERERERERERERERERERE98REhESEREhEREBEREREREREREREREREREREREREREREREREREREREREREREREREREREREREREREREREREREREhExHIMRIRIxEhIxEREREREREREREREREfoRETERISERERADERERERERERERERERERERERERERERERERERERERERERERERERERERERERERERERERERERERMRIRItwREREREREhERERERERERERERERIe0RERMSIREREQEREREREREREREREREREREREREREREREREREREREREREREREREREREREREREREREREREREREhEREREltyIRIRIRIRERERERERERERERERIesRMRIREREREAkRERERERERERERERERERERERERERERERERERERERERERERERERERERERERERERERERERERERIhEhESTVIREhERERERERERERERERERERImghERESERERARERERERERERERERERERERERERERERERERERERERERERERERERERERERERERERERERERERERIREhESESJYQhERIRERERERERERERERERIRESghMRISEREQAxEREREREREREREREREREREREREREREREREREREREREREREREREREREREREREREREREREREhEhESEhEhMq5hERERERERERERERERERERMSEVgRIREREREBEREREREREREREREREREREREREREREREREREREREREREREREREREREREREREREREREREREREREREREiEREWrSEhEREREREREREREREREhERIUsSERERERABERERERERERERERERERERERERERERERERERERERERERERERERERERERERERERERERERERERERERERERERIRWvYRERESEhEhEREREREREREREUkRIREREQERERERERERERERERERERERERERERERERERERERERERERERERERERERERERERERERERERERERERERERERERERFvAyESESEREREREREREREREREVcSEREREAERERERERERERERERERERERERERERERERERERERERERERERERERERERERERERERERERERERERERERERERERIiESn2ESERIhEhERERERERERESEaIRERERARERERERERERERERERERERERERERERERERERERERERERERERERERERERERERERERERERERERERERERERERERERERPZYRIRERESEREREREREREhFcEREREQARERERERERERERERERERERERERERERERERERERERERERERERERERERERERERERERERERERERERERERERESIhERETEqlBERESIREREREREREREhGBEhEREBERERERERERERERERERERERERERERERERERERERERERERERERERERERERERERERERERERERERERERERERERESERIRIRedYRESIRERERERERERETAhERERABEREREREREREREREREREREREREREREREREREREREREREREREREREREREREREREREREREREREREREREREREREREhEiERE6hxEREREREREREREhFbEREREQERERERERERERERERERERERERERERERERERERERERERERERERERERERERERERERERERERERERERERERERERERERERERERIR66MRERERERERERERexIREREAERERERERERERERERERERERERERERERERERERERERERERERERERERERERERERERERERERERERERERERERERERERERERERERFqviESERERESEREqwRERERARERERERERERERERERERERERERERERERERERERERERERERERERERERERERERERERERERERERERERERERERERERERERERERIRESP7oxESERERIR6xESEREQARERERERERERERERERERERERERERERERERERERERERERERERERERERERERERERERERERERERERERERERERERERERERERERERESEU0J4hERERSAMiEREREBERERERERERERERERERERERERERERERERERERERERERERERERERERERERERERERERERERERERERERERERERERERERERERESEhIREhE3gAmpALwSEhERERABERERERERERERERERERERERERERERERERERERERERERERERERERERERERERERERERERERERERERERERERERERERERERERERERERERExESRWESESExEREQERERERERERERERERERERERERERERERERERERERERERERERERERERERERERERERERERERERERERERERERERERERERERERIRERIhIREREREhEiEREhEREREAEREREREREREREREREREREREREREREREREREREREREREREREREREREREREREREREREREREREREREREREREREREREREREREREREREREiEREREREhEh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m+9dWMkaLMp+rUCG4z6q1ew2Dxg=</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zXAVPYfy5Z2QeBjBq0NkNJlcN40=</DigestValue>
    </Reference>
    <Reference URI="#idValidSigLnImg" Type="http://www.w3.org/2000/09/xmldsig#Object">
      <DigestMethod Algorithm="http://www.w3.org/2000/09/xmldsig#sha1"/>
      <DigestValue>dUk3P1ye3OvJj9nx0fLnfWduRwk=</DigestValue>
    </Reference>
    <Reference URI="#idInvalidSigLnImg" Type="http://www.w3.org/2000/09/xmldsig#Object">
      <DigestMethod Algorithm="http://www.w3.org/2000/09/xmldsig#sha1"/>
      <DigestValue>NVHtvgIAoL5dMkDN9f4xUgzdIko=</DigestValue>
    </Reference>
  </SignedInfo>
  <SignatureValue>j32JtI6kkLFk+RKG0SLTF0eb3srbFSiaN8Sw0cby04SFiwX7VkE6QUKRpqa83UAn1C9x2sUByF6E
oW87CvAohnADFLXT3dCuyXprl5+4Lb/xzvHSrfoY8IGLfdFM91eFiuELQB2OU31yxcYZRHPgqwjd
003o1NaWZMUscyInQT59B3YOYI/NMYrUdqOkUCIj/1EBOT9KE3HZV5Wg/TO32XsRxqeaVRKP6CP8
gPIdXAJc1dMj6S0KDYLRMXzME/TdxvLRb0zSShAMz2+zGdOqojj/BfVHMOfnVouAd688M14oAY8X
PYpnabpJeH7LwKavevlcuFN8nRTa1WbOk5jHPw==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printerSettings/printerSettings2.bin?ContentType=application/vnd.openxmlformats-officedocument.spreadsheetml.printerSettings">
        <DigestMethod Algorithm="http://www.w3.org/2000/09/xmldsig#sha1"/>
        <DigestValue>PeecY2SFdRx6JcirgtpeK8p1DGg=</DigestValue>
      </Reference>
      <Reference URI="/xl/drawings/vmlDrawing1.vml?ContentType=application/vnd.openxmlformats-officedocument.vmlDrawing">
        <DigestMethod Algorithm="http://www.w3.org/2000/09/xmldsig#sha1"/>
        <DigestValue>JNpvxpeJWLFUBmY/kIa2/LCwW3M=</DigestValue>
      </Reference>
      <Reference URI="/xl/media/image4.jpeg?ContentType=image/jpeg">
        <DigestMethod Algorithm="http://www.w3.org/2000/09/xmldsig#sha1"/>
        <DigestValue>KNwJdxHNkLzlEenz5dM/rDpc/uQ=</DigestValue>
      </Reference>
      <Reference URI="/xl/media/image6.jpeg?ContentType=image/jpeg">
        <DigestMethod Algorithm="http://www.w3.org/2000/09/xmldsig#sha1"/>
        <DigestValue>t02czBjOGtjPSakqWFT7mgwfR1U=</DigestValue>
      </Reference>
      <Reference URI="/xl/media/image5.png?ContentType=image/png">
        <DigestMethod Algorithm="http://www.w3.org/2000/09/xmldsig#sha1"/>
        <DigestValue>X8ifBPrZdk/1pGH6XtoivWXMYRg=</DigestValue>
      </Reference>
      <Reference URI="/xl/media/image3.emf?ContentType=image/x-emf">
        <DigestMethod Algorithm="http://www.w3.org/2000/09/xmldsig#sha1"/>
        <DigestValue>VVMQ8nNVT2JILuRaKBrYgpFu1xg=</DigestValue>
      </Reference>
      <Reference URI="/xl/worksheets/sheet5.xml?ContentType=application/vnd.openxmlformats-officedocument.spreadsheetml.worksheet+xml">
        <DigestMethod Algorithm="http://www.w3.org/2000/09/xmldsig#sha1"/>
        <DigestValue>2bib/SZDfI0DRkxb7rWUAXoydyw=</DigestValue>
      </Reference>
      <Reference URI="/xl/theme/theme1.xml?ContentType=application/vnd.openxmlformats-officedocument.theme+xml">
        <DigestMethod Algorithm="http://www.w3.org/2000/09/xmldsig#sha1"/>
        <DigestValue>R4kIvsVDsowaZpCdS6qlPBKvBng=</DigestValue>
      </Reference>
      <Reference URI="/xl/comments1.xml?ContentType=application/vnd.openxmlformats-officedocument.spreadsheetml.comments+xml">
        <DigestMethod Algorithm="http://www.w3.org/2000/09/xmldsig#sha1"/>
        <DigestValue>YfCmnZOwFjYQ8aOw3KOC9iYSwRg=</DigestValue>
      </Reference>
      <Reference URI="/xl/sharedStrings.xml?ContentType=application/vnd.openxmlformats-officedocument.spreadsheetml.sharedStrings+xml">
        <DigestMethod Algorithm="http://www.w3.org/2000/09/xmldsig#sha1"/>
        <DigestValue>HkWlLYOB2PFWvpFywsrOF4Lqrrc=</DigestValue>
      </Reference>
      <Reference URI="/xl/media/image8.jpeg?ContentType=image/jpeg">
        <DigestMethod Algorithm="http://www.w3.org/2000/09/xmldsig#sha1"/>
        <DigestValue>Xacck+miE+FcZw5pdYMw6LejF0s=</DigestValue>
      </Reference>
      <Reference URI="/xl/drawings/drawing1.xml?ContentType=application/vnd.openxmlformats-officedocument.drawing+xml">
        <DigestMethod Algorithm="http://www.w3.org/2000/09/xmldsig#sha1"/>
        <DigestValue>yJQEIJRc48HZfc5lKJ21gkMrEp4=</DigestValue>
      </Reference>
      <Reference URI="/xl/externalLinks/externalLink2.xml?ContentType=application/vnd.openxmlformats-officedocument.spreadsheetml.externalLink+xml">
        <DigestMethod Algorithm="http://www.w3.org/2000/09/xmldsig#sha1"/>
        <DigestValue>8flIwBo9jD5Tf/3uBaZ0FNWPsIY=</DigestValue>
      </Reference>
      <Reference URI="/xl/externalLinks/externalLink5.xml?ContentType=application/vnd.openxmlformats-officedocument.spreadsheetml.externalLink+xml">
        <DigestMethod Algorithm="http://www.w3.org/2000/09/xmldsig#sha1"/>
        <DigestValue>OFLHfjW/BTCl6hd2cQM3UiFVSWw=</DigestValue>
      </Reference>
      <Reference URI="/xl/comments2.xml?ContentType=application/vnd.openxmlformats-officedocument.spreadsheetml.comments+xml">
        <DigestMethod Algorithm="http://www.w3.org/2000/09/xmldsig#sha1"/>
        <DigestValue>+hHaCnFVjdpzUyifJWr+JFXNUFs=</DigestValue>
      </Reference>
      <Reference URI="/xl/calcChain.xml?ContentType=application/vnd.openxmlformats-officedocument.spreadsheetml.calcChain+xml">
        <DigestMethod Algorithm="http://www.w3.org/2000/09/xmldsig#sha1"/>
        <DigestValue>uvleNbkkKPaERbj13/Ckh6NxjiM=</DigestValue>
      </Reference>
      <Reference URI="/xl/printerSettings/printerSettings1.bin?ContentType=application/vnd.openxmlformats-officedocument.spreadsheetml.printerSettings">
        <DigestMethod Algorithm="http://www.w3.org/2000/09/xmldsig#sha1"/>
        <DigestValue>w8cfzS6D6hL5q+QDYQQpfxXsluY=</DigestValue>
      </Reference>
      <Reference URI="/xl/printerSettings/printerSettings3.bin?ContentType=application/vnd.openxmlformats-officedocument.spreadsheetml.printerSettings">
        <DigestMethod Algorithm="http://www.w3.org/2000/09/xmldsig#sha1"/>
        <DigestValue>4BCvoalNEbb3oV5uMlBvti0qggk=</DigestValue>
      </Reference>
      <Reference URI="/xl/comments3.xml?ContentType=application/vnd.openxmlformats-officedocument.spreadsheetml.comments+xml">
        <DigestMethod Algorithm="http://www.w3.org/2000/09/xmldsig#sha1"/>
        <DigestValue>BoLt0bTacd64nWiOeMJOli0nXR8=</DigestValue>
      </Reference>
      <Reference URI="/xl/printerSettings/printerSettings4.bin?ContentType=application/vnd.openxmlformats-officedocument.spreadsheetml.printerSettings">
        <DigestMethod Algorithm="http://www.w3.org/2000/09/xmldsig#sha1"/>
        <DigestValue>4BCvoalNEbb3oV5uMlBvti0qggk=</DigestValue>
      </Reference>
      <Reference URI="/xl/externalLinks/externalLink6.xml?ContentType=application/vnd.openxmlformats-officedocument.spreadsheetml.externalLink+xml">
        <DigestMethod Algorithm="http://www.w3.org/2000/09/xmldsig#sha1"/>
        <DigestValue>wyiW0HmzUch/fiW5iCD/0JBXvFM=</DigestValue>
      </Reference>
      <Reference URI="/xl/externalLinks/externalLink1.xml?ContentType=application/vnd.openxmlformats-officedocument.spreadsheetml.externalLink+xml">
        <DigestMethod Algorithm="http://www.w3.org/2000/09/xmldsig#sha1"/>
        <DigestValue>BXeMFWzTjn08MdroiPQjpMbQXXs=</DigestValue>
      </Reference>
      <Reference URI="/xl/externalLinks/externalLink3.xml?ContentType=application/vnd.openxmlformats-officedocument.spreadsheetml.externalLink+xml">
        <DigestMethod Algorithm="http://www.w3.org/2000/09/xmldsig#sha1"/>
        <DigestValue>8CYNqvWmIJ/Bqheah7YWS2b8ybU=</DigestValue>
      </Reference>
      <Reference URI="/xl/externalLinks/externalLink4.xml?ContentType=application/vnd.openxmlformats-officedocument.spreadsheetml.externalLink+xml">
        <DigestMethod Algorithm="http://www.w3.org/2000/09/xmldsig#sha1"/>
        <DigestValue>4sTLuFvEFW6GWgYrbx5YZB81eEI=</DigestValue>
      </Reference>
      <Reference URI="/xl/drawings/vmlDrawing2.vml?ContentType=application/vnd.openxmlformats-officedocument.vmlDrawing">
        <DigestMethod Algorithm="http://www.w3.org/2000/09/xmldsig#sha1"/>
        <DigestValue>fh/OnSZKoSVnqdKh7j03RAIOwp4=</DigestValue>
      </Reference>
      <Reference URI="/xl/styles.xml?ContentType=application/vnd.openxmlformats-officedocument.spreadsheetml.styles+xml">
        <DigestMethod Algorithm="http://www.w3.org/2000/09/xmldsig#sha1"/>
        <DigestValue>g3MzmAoM7bnfnT6uzqiRidiMLZE=</DigestValue>
      </Reference>
      <Reference URI="/xl/media/image2.emf?ContentType=image/x-emf">
        <DigestMethod Algorithm="http://www.w3.org/2000/09/xmldsig#sha1"/>
        <DigestValue>OW8FiTToum2pZY2KuEae72euVaU=</DigestValue>
      </Reference>
      <Reference URI="/xl/drawings/drawing3.xml?ContentType=application/vnd.openxmlformats-officedocument.drawing+xml">
        <DigestMethod Algorithm="http://www.w3.org/2000/09/xmldsig#sha1"/>
        <DigestValue>gYsmgkgndi8z8jKcbBRqwOs20ys=</DigestValue>
      </Reference>
      <Reference URI="/xl/worksheets/sheet1.xml?ContentType=application/vnd.openxmlformats-officedocument.spreadsheetml.worksheet+xml">
        <DigestMethod Algorithm="http://www.w3.org/2000/09/xmldsig#sha1"/>
        <DigestValue>WXB+Sxr8x61hQl2d3T8A5elHukM=</DigestValue>
      </Reference>
      <Reference URI="/xl/media/image10.jpeg?ContentType=image/jpeg">
        <DigestMethod Algorithm="http://www.w3.org/2000/09/xmldsig#sha1"/>
        <DigestValue>96rIdr6Mr8nucfc3vBUzEgL/Jak=</DigestValue>
      </Reference>
      <Reference URI="/xl/drawings/drawing4.xml?ContentType=application/vnd.openxmlformats-officedocument.drawing+xml">
        <DigestMethod Algorithm="http://www.w3.org/2000/09/xmldsig#sha1"/>
        <DigestValue>+J8aCUB2BfbUGk6SSPrIYkcgUNo=</DigestValue>
      </Reference>
      <Reference URI="/xl/drawings/vmlDrawing5.vml?ContentType=application/vnd.openxmlformats-officedocument.vmlDrawing">
        <DigestMethod Algorithm="http://www.w3.org/2000/09/xmldsig#sha1"/>
        <DigestValue>EIwZdXejpRhUBTLS6ztHiihNSDg=</DigestValue>
      </Reference>
      <Reference URI="/xl/media/image11.jpeg?ContentType=image/jpeg">
        <DigestMethod Algorithm="http://www.w3.org/2000/09/xmldsig#sha1"/>
        <DigestValue>BrgzRgM6mEj74459vtZaKgzOZf4=</DigestValue>
      </Reference>
      <Reference URI="/xl/worksheets/sheet3.xml?ContentType=application/vnd.openxmlformats-officedocument.spreadsheetml.worksheet+xml">
        <DigestMethod Algorithm="http://www.w3.org/2000/09/xmldsig#sha1"/>
        <DigestValue>vvclgBQAJ0QXbrllAO8BjM6XW30=</DigestValue>
      </Reference>
      <Reference URI="/xl/worksheets/sheet4.xml?ContentType=application/vnd.openxmlformats-officedocument.spreadsheetml.worksheet+xml">
        <DigestMethod Algorithm="http://www.w3.org/2000/09/xmldsig#sha1"/>
        <DigestValue>mawasRIwEwvahplRDFKSFO3vok0=</DigestValue>
      </Reference>
      <Reference URI="/xl/workbook.xml?ContentType=application/vnd.openxmlformats-officedocument.spreadsheetml.sheet.main+xml">
        <DigestMethod Algorithm="http://www.w3.org/2000/09/xmldsig#sha1"/>
        <DigestValue>jti0h0/kAHNovkqT9Qd297SGrPo=</DigestValue>
      </Reference>
      <Reference URI="/xl/media/image9.jpeg?ContentType=image/jpeg">
        <DigestMethod Algorithm="http://www.w3.org/2000/09/xmldsig#sha1"/>
        <DigestValue>S0ePzK3Cn/EOA6AnQrW3KsMK1fs=</DigestValue>
      </Reference>
      <Reference URI="/xl/media/image1.emf?ContentType=image/x-emf">
        <DigestMethod Algorithm="http://www.w3.org/2000/09/xmldsig#sha1"/>
        <DigestValue>vOkka5wQhe0ybj7mWtVBUh4oE/k=</DigestValue>
      </Reference>
      <Reference URI="/xl/drawings/vmlDrawing4.vml?ContentType=application/vnd.openxmlformats-officedocument.vmlDrawing">
        <DigestMethod Algorithm="http://www.w3.org/2000/09/xmldsig#sha1"/>
        <DigestValue>g+gdxuv+VmQXl2ebsVr8CbGycoY=</DigestValue>
      </Reference>
      <Reference URI="/xl/drawings/drawing2.xml?ContentType=application/vnd.openxmlformats-officedocument.drawing+xml">
        <DigestMethod Algorithm="http://www.w3.org/2000/09/xmldsig#sha1"/>
        <DigestValue>TLxi70IOfpAmkHpOCsAHIVcHvLE=</DigestValue>
      </Reference>
      <Reference URI="/xl/media/image7.png?ContentType=image/png">
        <DigestMethod Algorithm="http://www.w3.org/2000/09/xmldsig#sha1"/>
        <DigestValue>vbG+gTxGr6BusXy/W7WZeUj3RwQ=</DigestValue>
      </Reference>
      <Reference URI="/xl/worksheets/sheet2.xml?ContentType=application/vnd.openxmlformats-officedocument.spreadsheetml.worksheet+xml">
        <DigestMethod Algorithm="http://www.w3.org/2000/09/xmldsig#sha1"/>
        <DigestValue>/zWldPD4EyO5lYYygLJcj7JYDxE=</DigestValue>
      </Reference>
      <Reference URI="/xl/drawings/vmlDrawing3.vml?ContentType=application/vnd.openxmlformats-officedocument.vmlDrawing">
        <DigestMethod Algorithm="http://www.w3.org/2000/09/xmldsig#sha1"/>
        <DigestValue>B8Jf5HStL5NP/t7DjbCVGQQAtcc=</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R5m3V/NerT6meLb+HO1NP5UvYLA=</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EXI52xXL6FiL/eUH3Z1RfBaSeLo=</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6G6/iRVMvxTTEu4l9VeBopALFlY=</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+W0gfxJAiXyOmNIEkHoPUpYbYPA=</DigestValue>
      </Reference>
      <Reference URI="/xl/externalLinks/_rels/externalLink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ILjZ2LKLf20YfMmSmv/wWb6QISw=</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rqWYAuZUhfF1jlEcRe6XrGyOur4=</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PT78z5Z5min6QUvRzy6sBpBXc8A=</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JMQaQCtWhLW9HcTfBk84qp7Xv4Y=</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6eMn7AwI5Ws8sVdWE5JqouxWsb4=</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9TfKPl7j6mzZcfxcTTOFOy4Dqpc=</DigestValue>
      </Reference>
    </Manifest>
    <SignatureProperties>
      <SignatureProperty Id="idSignatureTime" Target="#idPackageSignature">
        <mdssi:SignatureTime>
          <mdssi:Format>YYYY-MM-DDThh:mm:ssTZD</mdssi:Format>
          <mdssi:Value>2017-01-19T20:23:01Z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2017-01-19T20:23:01Z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ukVDMAXTV8WwjCZFsBAAAAtCNRW8C8cltgGcgHCMJkWwEAAAC0I1Fb5CNRWwDvkAcA75AH7FQzAO1UfFt0RmRbAQAAALQjUVv4VDMAgAHcdg5c13bgW9d2+FQzAGQBAAAAAAAAAAAAAIFiqHaBYqh2uDrQAQAIAAAAAgAAAAAAACBVMwAWaqh2AAAAAAAAAABQVjMABgAAAERWMwAGAAAAAAAAAAAAAABEVjMAWFUzAOLqp3YAAAAAAAIAAAAAMwAGAAAARFYzAAYAAABMEql2AAAAAAAAAABEVjMABgAAAODB3gGEVTMAii6ndgAAAAAAAgAARFYz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Dcdg5c13bgW9d2lLwzAGQBAAAAAAAAAAAAAIFiqHaBYqh2U3p9WwAAAACAFiIAvELQAQBS1AFTen1bAAAAAIAVIgDgwd4BABIqA7i8MwA1eX1bMB8/APwBAAD0vDMA1Xh9W/wBAAAAAAAAgWKodoFiqHb8AQAAAAgAAAACAAAAAAAADL0zABZqqHYAAAAAAAAAAD6+MwAHAAAAML4zAAcAAAAAAAAAAAAAADC+MwBEvTMA4uqndgAAAAAAAgAAAAAzAAcAAAAwvjMABwAAAEwSqXYAAAAAAAAAADC+MwAHAAAA4MHeAXC9MwCKLqd2AAAAAAACAAAwvjM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EAcEAIICAABgAbEJAAAAAE4RIVsiAIoBAAAAAAAAAACCAgAAEAcEACSlMwAj4L93EAcEAAAAAABApTMAxZZNdeBbiwAAAAAATPQwcgIAAAAAAAAAAAAAADBAxAGcpTMA/rPycxAHBACCAgAAAgAAAAAAAAAGAAAAgAHcdgAAAABwWKoGgAHcdp8QEwAwEwpEnKUzADaB13ZwWKoGAAAAAIAB3HacpTMAVYHXdoAB3HYAAAE0wAlRBcSlMwCTgNd2AQAAAKylMwAQAAAAAwEAAMAJUQVVFAE0wAlRBQAAAAABAAAA8KUzAPClMw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Ni5MwDMHX5bAPHQARcAAAQBAAAAAAQAAFS6MwBRHn5bQhNg42K7MwAABAAAAQIAAAAAAACsuTMA6MgzAOjIMwAIujMAgAHcdg5c13bgW9d2CLozAGQBAAAAAAAAAAAAAIFiqHaBYqh2WDnQAQAIAAAAAgAAAAAAADC6MwAWaqh2AAAAAAAAAABiuzMABwAAAFS7MwAHAAAAAAAAAAAAAABUuzMAaLozAOLqp3YAAAAAAAIAAAAAMwAHAAAAVLszAAcAAABMEql2AAAAAAAAAABUuzMABwAAAODB3gGUujMAii6ndgAAAAAAAgAAVLsz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2LkzAMwdflsA8dABFwAABAEAAAAABAAAVLozAFEefltCE2DjYrszAAAEAAABAgAAAAAAAKy5MwDoyDMA6MgzAAi6MwCAAdx2DlzXduBb13YIujMAZAEAAAAAAAAAAAAAgWKodoFiqHZYOdABAAgAAAACAAAAAAAAMLozABZqqHYAAAAAAAAAAGK7MwAHAAAAVLszAAcAAAAAAAAAAAAAAFS7MwBoujMA4uqndgAAAAAAAgAAAAAzAAcAAABUuzMABwAAAEwSqXYAAAAAAAAAAFS7MwAHAAAA4MHeAZS6MwCKLqd2AAAAAAACAABUuzMABwAAAGR2AAgAAAAAJQAAAAwAAAABAAAAGAAAAAwAAAD/AAACEgAAAAwAAAABAAAAHgAAABgAAAAiAAAABAAAAGwAAAARAAAAJQAAAAwAAAABAAAAVAAAAKgAAAAjAAAABAAAAGoAAAAQAAAAAQAAAKsKDUIAAA1CIwAAAAQAAAAPAAAATAAAAAAAAAAAAAAAAAAAAP//////////bAAAAEYAaQByAG0AYQAgAG4AbwAgAHYA4QBsAGkAZABhAAA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Dcdg5c13bgW9d2lLwzAGQBAAAAAAAAAAAAAIFiqHaBYqh2U3p9WwAAAACAFiIAvELQAQBS1AFTen1bAAAAAIAVIgDgwd4BABIqA7i8MwA1eX1bMB8/APwBAAD0vDMA1Xh9W/wBAAAAAAAAgWKodoFiqHb8AQAAAAgAAAACAAAAAAAADL0zABZqqHYAAAAAAAAAAD6+MwAHAAAAML4zAAcAAAAAAAAAAAAAADC+MwBEvTMA4uqndgAAAAAAAgAAAAAzAAcAAAAwvjMABwAAAEwSqXYAAAAAAAAAADC+MwAHAAAA4MHeAXC9MwCKLqd2AAAAAAACAAAwvjM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pFQzAF01fFsIwmRbAQAAALQjUVvAvHJbYBnIBwjCZFsBAAAAtCNRW+QjUVsA75AHAO+QB+xUMwDtVHxbdEZkWwEAAAC0I1Fb+FQzAIAB3HYOXNd24FvXdvhUMwBkAQAAAAAAAAAAAACBYqh2gWKodrg60AEACAAAAAIAAAAAAAAgVTMAFmqodgAAAAAAAAAAUFYzAAYAAABEVjMABgAAAAAAAAAAAAAARFYzAFhVMwDi6qd2AAAAAAACAAAAADMABgAAAERWMwAGAAAATBKpdgAAAAAAAAAARFYzAAYAAADgwd4BhFUzAIoup3YAAAAAAAIAAERWMw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GABsQljZnh1ahUheyIAigHsR8kCFKUzAFhpeHUAAAAAAAAAAMilMwDWhnd1BgAAAAAAAACmFgE5AAAAAADSvgIBAAAAANK+AgAAAAAGAAAAgAHcdgDSvgJAZkkAgAHcdo8QEwBxFAoHAAAzADaB13ZAZkkAANK+AoAB3HZ8pTMAVYHXdoAB3HamFgE5phYBOaSlMwCTgNd2AQAAAIylMwD+ndd2MTmRWwAAATkAAAAAAAAAAKSnMwAAAAAAxKUzAIs4kVtApjMAAAAAAIDDKQOkpzMAAAAAAIimMwAjOJFb8KUz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D/fw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Datos</vt:lpstr>
      <vt:lpstr>Anternativa</vt:lpstr>
      <vt:lpstr>ALT 6</vt:lpstr>
      <vt:lpstr>ALT. 10</vt:lpstr>
      <vt:lpstr>ALT 11</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2017-01-03T15:16:12Z</cp:lastPrinted>
  <dcterms:created xsi:type="dcterms:W3CDTF">2016-11-30T18:58:44Z</dcterms:created>
  <dcterms:modified xsi:type="dcterms:W3CDTF">2017-01-18T17:14:04Z</dcterms:modified>
</cp:coreProperties>
</file>