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elulosa Arauco y Constitución S.A 8\DFZ-2016-4884 Planta Trupan- Cholguan\"/>
    </mc:Choice>
  </mc:AlternateContent>
  <bookViews>
    <workbookView xWindow="0" yWindow="60" windowWidth="20736" windowHeight="9348" activeTab="3"/>
  </bookViews>
  <sheets>
    <sheet name="Datos" sheetId="8" r:id="rId1"/>
    <sheet name="Anternativa" sheetId="11" r:id="rId2"/>
    <sheet name="ALT. 8"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10'!$B$1:$G$49,'ALT. 10'!$B$51:$G$89,'ALT. 10'!$B$91:$G$130,'ALT. 10'!$B$132:$G$151</definedName>
    <definedName name="_xlnm.Print_Area" localSheetId="2">'ALT. 8'!$B$1:$I$30</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G151" i="13" l="1"/>
  <c r="F151" i="13"/>
  <c r="E151" i="13"/>
  <c r="G150" i="13"/>
  <c r="F150" i="13"/>
  <c r="E150" i="13"/>
  <c r="B133" i="13"/>
  <c r="G130" i="13"/>
  <c r="F130" i="13"/>
  <c r="E130" i="13"/>
  <c r="G129" i="13"/>
  <c r="F129" i="13"/>
  <c r="E129" i="13"/>
  <c r="B112" i="13"/>
  <c r="G109" i="13"/>
  <c r="F109" i="13"/>
  <c r="E109" i="13"/>
  <c r="G108" i="13"/>
  <c r="F108" i="13"/>
  <c r="E108" i="13"/>
  <c r="B91" i="13"/>
  <c r="G89" i="13"/>
  <c r="F89" i="13"/>
  <c r="E89" i="13"/>
  <c r="G88" i="13"/>
  <c r="F88" i="13"/>
  <c r="E88" i="13"/>
  <c r="B71" i="13"/>
  <c r="G69" i="13"/>
  <c r="F69" i="13"/>
  <c r="E69" i="13"/>
  <c r="G68" i="13"/>
  <c r="F68" i="13"/>
  <c r="E68" i="13"/>
  <c r="B51" i="13"/>
  <c r="G48" i="13"/>
  <c r="F48" i="13"/>
  <c r="E48" i="13"/>
  <c r="G47" i="13"/>
  <c r="F47" i="13"/>
  <c r="E47" i="13"/>
  <c r="G27" i="13"/>
  <c r="F27" i="13"/>
  <c r="E27" i="13"/>
  <c r="G26" i="13"/>
  <c r="F26" i="13"/>
  <c r="E26" i="13"/>
  <c r="B9" i="13"/>
  <c r="B8" i="12"/>
</calcChain>
</file>

<file path=xl/comments1.xml><?xml version="1.0" encoding="utf-8"?>
<comments xmlns="http://schemas.openxmlformats.org/spreadsheetml/2006/main">
  <authors>
    <author>Autor</author>
  </authors>
  <commentList>
    <comment ref="B9" authorId="0" shapeId="0">
      <text>
        <r>
          <rPr>
            <b/>
            <sz val="9"/>
            <color indexed="81"/>
            <rFont val="Tahoma"/>
            <family val="2"/>
          </rPr>
          <t>Autor:</t>
        </r>
        <r>
          <rPr>
            <sz val="9"/>
            <color indexed="81"/>
            <rFont val="Tahoma"/>
            <family val="2"/>
          </rPr>
          <t xml:space="preserve">
PONER NOMBRE FUENTE Y EL CODIGO PARA IDENTIFICAR
</t>
        </r>
      </text>
    </comment>
  </commentList>
</comments>
</file>

<file path=xl/comments2.xml><?xml version="1.0" encoding="utf-8"?>
<comments xmlns="http://schemas.openxmlformats.org/spreadsheetml/2006/main">
  <authors>
    <author>Autor</author>
  </authors>
  <commentList>
    <comment ref="I15" authorId="0" shapeId="0">
      <text>
        <r>
          <rPr>
            <b/>
            <sz val="9"/>
            <color indexed="81"/>
            <rFont val="Tahoma"/>
            <family val="2"/>
          </rPr>
          <t>Autor:</t>
        </r>
        <r>
          <rPr>
            <sz val="9"/>
            <color indexed="81"/>
            <rFont val="Tahoma"/>
            <family val="2"/>
          </rPr>
          <t xml:space="preserve">
Utilizará metodología CH-5 y EPA17
</t>
        </r>
      </text>
    </comment>
    <comment ref="F16" authorId="0" shapeId="0">
      <text>
        <r>
          <rPr>
            <b/>
            <sz val="9"/>
            <color indexed="81"/>
            <rFont val="Tahoma"/>
            <family val="2"/>
          </rPr>
          <t>Autor:</t>
        </r>
        <r>
          <rPr>
            <sz val="9"/>
            <color indexed="81"/>
            <rFont val="Tahoma"/>
            <family val="2"/>
          </rPr>
          <t xml:space="preserve">
incluir valor de plena carga</t>
        </r>
      </text>
    </comment>
  </commentList>
</comments>
</file>

<file path=xl/comments3.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C34" authorId="0" shapeId="0">
      <text>
        <r>
          <rPr>
            <sz val="9"/>
            <color indexed="81"/>
            <rFont val="Tahoma"/>
            <family val="2"/>
          </rPr>
          <t>Indicar como identificará el combustible que esta utilizando en un determinado periodo, por la fuente.</t>
        </r>
      </text>
    </comment>
    <comment ref="C55" authorId="0" shapeId="0">
      <text>
        <r>
          <rPr>
            <sz val="9"/>
            <color indexed="81"/>
            <rFont val="Tahoma"/>
            <family val="2"/>
          </rPr>
          <t>Indicar como identificará el combustible que esta utilizando en un determinado periodo, por la fuente.</t>
        </r>
      </text>
    </comment>
    <comment ref="C75" authorId="0" shapeId="0">
      <text>
        <r>
          <rPr>
            <sz val="9"/>
            <color indexed="81"/>
            <rFont val="Tahoma"/>
            <family val="2"/>
          </rPr>
          <t>Indicar como identificará el combustible que esta utilizando en un determinado periodo, por la fuente.</t>
        </r>
      </text>
    </comment>
    <comment ref="C95" authorId="0" shapeId="0">
      <text>
        <r>
          <rPr>
            <sz val="9"/>
            <color indexed="81"/>
            <rFont val="Tahoma"/>
            <family val="2"/>
          </rPr>
          <t>Indicar como identificará el combustible que esta utilizando en un determinado periodo, por la fuente.</t>
        </r>
      </text>
    </comment>
    <comment ref="C116" authorId="0" shapeId="0">
      <text>
        <r>
          <rPr>
            <sz val="9"/>
            <color indexed="81"/>
            <rFont val="Tahoma"/>
            <family val="2"/>
          </rPr>
          <t>Indicar como identificará el combustible que esta utilizando en un determinado periodo, por la fuente.</t>
        </r>
      </text>
    </comment>
    <comment ref="C137"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<sst xmlns="http://schemas.openxmlformats.org/spreadsheetml/2006/main" count="668" uniqueCount="182">
  <si>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</si>
  <si>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</si>
  <si>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</si>
  <si>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</si>
  <si>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</si>
  <si>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</si>
  <si>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</si>
  <si>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</si>
  <si>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</si>
  <si>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</si>
  <si>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</si>
  <si>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</si>
  <si>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</si>
  <si>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</si>
  <si>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</si>
  <si>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</si>
  <si>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</si>
  <si>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</si>
  <si>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</si>
  <si>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</si>
  <si>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</si>
  <si>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</si>
  <si>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</si>
  <si>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</si>
  <si>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</si>
  <si>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</si>
  <si>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</si>
  <si>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</si>
  <si>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</si>
  <si>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</si>
  <si>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</si>
  <si>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</si>
  <si>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</si>
  <si>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</si>
  <si>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</si>
  <si>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</si>
  <si>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</si>
  <si>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</si>
  <si>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</si>
  <si>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</si>
  <si>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</si>
  <si>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</si>
  <si>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</si>
  <si>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</si>
  <si>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</si>
  <si>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</si>
  <si>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</si>
  <si>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</si>
  <si>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</si>
  <si>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</si>
  <si>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</si>
  <si>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</si>
  <si>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</si>
  <si>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96.510.970-6</t>
  </si>
  <si>
    <t>Maderas Arauco S.A</t>
  </si>
  <si>
    <t>Los Canelos 71, San Pedro de la Paz</t>
  </si>
  <si>
    <t>Antonio Luque Guerrero</t>
  </si>
  <si>
    <t>Planta Trupán/Cholguán</t>
  </si>
  <si>
    <t>Camino a Cholguán s/n, Yungay</t>
  </si>
  <si>
    <t>Yungay</t>
  </si>
  <si>
    <t>N: 5.882.725 E:760.498</t>
  </si>
  <si>
    <t>N° 1</t>
  </si>
  <si>
    <t>N° 2</t>
  </si>
  <si>
    <t>N° 3</t>
  </si>
  <si>
    <t>N° 4</t>
  </si>
  <si>
    <t>N° 5</t>
  </si>
  <si>
    <t>N° 6</t>
  </si>
  <si>
    <t xml:space="preserve">Caldera </t>
  </si>
  <si>
    <t>Caldera de Poder</t>
  </si>
  <si>
    <t>IN 000611M01-8</t>
  </si>
  <si>
    <t>Foster Wheeler</t>
  </si>
  <si>
    <t>Acuotubular</t>
  </si>
  <si>
    <t>s/i</t>
  </si>
  <si>
    <t>Biomasa</t>
  </si>
  <si>
    <t>Petróleo Diesel</t>
  </si>
  <si>
    <t>LPG</t>
  </si>
  <si>
    <t>-</t>
  </si>
  <si>
    <t>Si</t>
  </si>
  <si>
    <t>Precipitador electrostático</t>
  </si>
  <si>
    <t>ALSTOM</t>
  </si>
  <si>
    <t>Caldera de HB1</t>
  </si>
  <si>
    <t>IN 000613M01-4</t>
  </si>
  <si>
    <t>Badcock &amp; Wilcox</t>
  </si>
  <si>
    <t>Mixta Acuo-Igneotubular</t>
  </si>
  <si>
    <t>Separador de partículas</t>
  </si>
  <si>
    <t>AIROLITE</t>
  </si>
  <si>
    <t>Caldera de HB2</t>
  </si>
  <si>
    <t>IN 000612 M01-6</t>
  </si>
  <si>
    <t>Gebruder Wagner</t>
  </si>
  <si>
    <t>Igneotubular</t>
  </si>
  <si>
    <t>Caldera de HB4</t>
  </si>
  <si>
    <t>IN 000614 M01-3</t>
  </si>
  <si>
    <t>H Briones</t>
  </si>
  <si>
    <t>Mixta Igneotubular</t>
  </si>
  <si>
    <t>Caldera de Melamina</t>
  </si>
  <si>
    <t>No tiene</t>
  </si>
  <si>
    <t>FR + K.BAY GMBH + Co K.G.</t>
  </si>
  <si>
    <t>Petróleo Diésel</t>
  </si>
  <si>
    <t>No incluye</t>
  </si>
  <si>
    <t>Caldera GEKA</t>
  </si>
  <si>
    <t>GEKA WARMETECHNICK</t>
  </si>
  <si>
    <t>OLEOTUBULAR</t>
  </si>
  <si>
    <t>Petróleo diésel</t>
  </si>
  <si>
    <t>POTENCIA (Gcal/h)</t>
  </si>
  <si>
    <t>POTENCIA kWt</t>
  </si>
  <si>
    <t>CAPACIDAD INSTALADA DE DISEÑO (Ton/h)</t>
  </si>
  <si>
    <t>Multiciclón</t>
  </si>
  <si>
    <t xml:space="preserve"> RCA 1/2001    
RCA 342/2005    
RCA 221/2009  </t>
  </si>
  <si>
    <t>N/A</t>
  </si>
  <si>
    <t>ANEXO N° 2: ALTERNATIVA N° 8</t>
  </si>
  <si>
    <t>FUNCIONAMIENTO ANUAL ESTIMADO</t>
  </si>
  <si>
    <t>≤ 2920 hrs.</t>
  </si>
  <si>
    <t>2920 hrs. ˂ F ˂ 5840 hrs.</t>
  </si>
  <si>
    <t>≥ 5840 hrs.</t>
  </si>
  <si>
    <t>x</t>
  </si>
  <si>
    <t>N° DE MUESTREOS Y/O MEDICIONES ESTIMADAS, A REALIZAR</t>
  </si>
  <si>
    <t>N° Muestreo(s)</t>
  </si>
  <si>
    <t>No Aplica</t>
  </si>
  <si>
    <t>N° Medición(es)</t>
  </si>
  <si>
    <t>ACREDITACIÓN CAPACIDAD MAXIMA DE FUNCIONAMIENTO</t>
  </si>
  <si>
    <t>Calderas</t>
  </si>
  <si>
    <t>CRPC</t>
  </si>
  <si>
    <t>170 ton/h</t>
  </si>
  <si>
    <t>Turbina (Diseño)</t>
  </si>
  <si>
    <t>MUESTREOS Y/O MEDICIONES EXIGIDOS POR ALGÚN ICA</t>
  </si>
  <si>
    <t>ICA (N° RCA/AÑO, NE, OTRO)</t>
  </si>
  <si>
    <t>n/a</t>
  </si>
  <si>
    <t>Cantidad</t>
  </si>
  <si>
    <t>Frecuencia</t>
  </si>
  <si>
    <t>CONFIGURACIÓN DUCTO EVACUACIÓN DE GASES</t>
  </si>
  <si>
    <t>Individual</t>
  </si>
  <si>
    <t>Común</t>
  </si>
  <si>
    <t>ACREDITACIÓN NIVEL DE ACTIVIDAD (HORÓMETRO)</t>
  </si>
  <si>
    <t>Tipo Horómetro</t>
  </si>
  <si>
    <t>Se medirá en base a la generación de vapor</t>
  </si>
  <si>
    <t>Marca</t>
  </si>
  <si>
    <t>Modelo</t>
  </si>
  <si>
    <t>N° de Serie</t>
  </si>
  <si>
    <t>RESPALDO ESTADO DE FUNCIONAMIENTO O ACTIVIDAD</t>
  </si>
  <si>
    <t>Registro Consumo Combustible</t>
  </si>
  <si>
    <t>Romana Certificada (Combustible externo), registro de ingreso por camiones de combustible en m3 (combustible interno), pesómetro (Polvo de lijado), registrado en una planilla y traspaso a un sistema informático DHM</t>
  </si>
  <si>
    <t>Producción de Vapor</t>
  </si>
  <si>
    <t>Se registrará en Sistema de control distribuido DCS</t>
  </si>
  <si>
    <t>Potencia</t>
  </si>
  <si>
    <t>n/i</t>
  </si>
  <si>
    <t>ANEXO N° 3: ALTERNATIVA N° 10</t>
  </si>
  <si>
    <t>TIPO DE CUANTIFICACIÓN DEL NIVEL DE ACTIVIDAD DE LA FUENTE (EJ CONSUMO DE COMB, PRODUCCIÓN, ETC.)</t>
  </si>
  <si>
    <t>A través de un Flujómetro, determinando las horas de funcionamiento por medio de la generación de vapor, regitradó en el sistema DCS</t>
  </si>
  <si>
    <t>FORMA DE IDENTIFICAR EL COMBUSTIBLE CON EL QUE ESTÉ EN FUNC. LA FUENTE</t>
  </si>
  <si>
    <t>FLUJOMETRO COMBUSTIBLE</t>
  </si>
  <si>
    <t>Certificado de origen</t>
  </si>
  <si>
    <t>Tipo (orificio, boquilla, venturi, etc.)</t>
  </si>
  <si>
    <t>N° de serie</t>
  </si>
  <si>
    <t>Frecuencia de mantenimiento</t>
  </si>
  <si>
    <t>RESPALDO DE CUANTIFICACIÓN DE COMBUSTIBLE</t>
  </si>
  <si>
    <t>Flujómetro</t>
  </si>
  <si>
    <t>SISTEMA DE REGISTRO, ALMACENAMIENTO Y MANEJO DE DATOS</t>
  </si>
  <si>
    <t>El consumo de Petróleo Diesel y generación de vapor será registrado en el DCS (Sistema de Control Distribuido)</t>
  </si>
  <si>
    <t>CLASIFICACIÓN CCF DE LA FUENTE</t>
  </si>
  <si>
    <t>EQUIPO DE ABATIMIENTO</t>
  </si>
  <si>
    <t>PRECIPITADOR ELECTROESTATICO</t>
  </si>
  <si>
    <t>FACTOR D.S. 138, CON SU UNIDAD DE MEDIDA</t>
  </si>
  <si>
    <t>% DE EFICIENCIA DS 138, ADJUNTAR RESPALDO DE LA EXISTENCIA DEL SIST. DE CONTROL</t>
  </si>
  <si>
    <t>MULTICICLON</t>
  </si>
  <si>
    <t>Gas LPG</t>
  </si>
  <si>
    <t>El consumo de gas LPG y generación de vapor será registrado en el DCS (Sistema de Control Distribuido)</t>
  </si>
  <si>
    <t>Se medrá por medio de romana certificada dos veces al año y las horas de funcionamiento se obtendrán de un horómetro. Además de medir humedad del combustible por un laboratorio externo, que permite obtener las toneladas secas equivalentes</t>
  </si>
  <si>
    <t>Romana / horómetro</t>
  </si>
  <si>
    <t>Se registrá en planilla Excel, almacenada en la base de datos de planta energía y administrada por operaciones planta energía.</t>
  </si>
  <si>
    <t>Separador de partícula</t>
  </si>
  <si>
    <t>A través de un medidor de flujo (totalizador) calibrado 1 vez al año por laboratorio externo. Las horas de funcionamiento se registran manualmente en Excel.</t>
  </si>
  <si>
    <t xml:space="preserve">totalizador </t>
  </si>
  <si>
    <t>El consumo de Petróleo Diesel se registra en planilla y traspasado a sitema DHM, las horas de no funcionamiento se registra en el sistema de control de tiempo.</t>
  </si>
  <si>
    <t>El combustible corresponde a una mezcla de corteza y polvo de madera, proveniente del lijado de los tableros de MDF. Así la cortaza tiene un sistema de medición tipo integrador, calibrado una vez al año. El polvo de madera se calcula en el laboratorio interno de planta por diferencia de espesor entre el tablero que sale de la prensa y el espesor de tablero lijado, registrado en planilla Excel. Dos veces al año, en un laboratorio externo se medirá la humedad del combustible y obtener las toneladas secas equivalentes</t>
  </si>
  <si>
    <t>Sistema de medición tipo integrador / diferencia de espesor entre el tablero que sale de la prensa y el espesor de tablero lijado.</t>
  </si>
  <si>
    <t>El consumo de combustible se registra en planilla y traspasado a sitema DHM, las horas de no funcionamiento se registra en el sistema de control de tiempo.</t>
  </si>
  <si>
    <t>Instrumento</t>
  </si>
  <si>
    <t>N°</t>
  </si>
  <si>
    <t>Año</t>
  </si>
  <si>
    <t>Región (RCA)</t>
  </si>
  <si>
    <t>RCA</t>
  </si>
  <si>
    <t>Expediente: DFZ-2016-4884-VIII-LEY-EI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</si>
</sst>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10"/>
      <name val="Arial"/>
      <family val="2"/>
    </font>
    <font>
      <sz val="11"/>
      <color theme="1"/>
      <name val="Arial"/>
      <family val="2"/>
    </font>
    <font>
      <sz val="10"/>
      <color theme="1"/>
      <name val="Arial"/>
      <family val="2"/>
    </font>
    <font>
      <b/>
      <sz val="8"/>
      <name val="Calibri"/>
      <family val="2"/>
      <scheme val="minor"/>
    </font>
    <font>
      <sz val="8"/>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20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9" fillId="0" borderId="1" xfId="0" applyFont="1" applyFill="1" applyBorder="1" applyAlignment="1">
      <alignment horizontal="left" wrapText="1"/>
    </xf>
    <xf numFmtId="0" fontId="10"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wrapText="1"/>
    </xf>
    <xf numFmtId="0" fontId="12" fillId="0" borderId="1" xfId="1" applyFont="1" applyFill="1" applyBorder="1" applyAlignment="1">
      <alignment horizontal="left" vertical="center" wrapText="1"/>
    </xf>
    <xf numFmtId="0" fontId="2" fillId="0" borderId="1" xfId="0" applyFont="1" applyFill="1" applyBorder="1" applyAlignment="1">
      <alignment horizontal="left" vertical="top"/>
    </xf>
    <xf numFmtId="0" fontId="12" fillId="0" borderId="1" xfId="1" applyFont="1" applyFill="1" applyBorder="1" applyAlignment="1">
      <alignment horizontal="left" wrapText="1"/>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 xfId="0" applyFont="1" applyFill="1" applyBorder="1" applyAlignment="1">
      <alignment horizontal="left" vertical="center" wrapText="1"/>
    </xf>
    <xf numFmtId="0" fontId="4" fillId="0" borderId="1" xfId="1" applyFont="1" applyBorder="1" applyAlignment="1">
      <alignment horizontal="center" vertical="center"/>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5" fillId="0" borderId="0" xfId="1" applyFont="1" applyFill="1" applyBorder="1" applyAlignment="1">
      <alignment vertical="center"/>
    </xf>
    <xf numFmtId="0" fontId="4" fillId="0" borderId="0" xfId="1" applyFont="1" applyFill="1" applyAlignment="1">
      <alignment vertical="center"/>
    </xf>
    <xf numFmtId="0" fontId="4" fillId="6" borderId="0" xfId="1" applyFont="1" applyFill="1" applyBorder="1" applyAlignment="1">
      <alignment vertical="center" wrapText="1"/>
    </xf>
    <xf numFmtId="0" fontId="16" fillId="0" borderId="0" xfId="0" applyFont="1" applyAlignment="1">
      <alignment vertical="center"/>
    </xf>
    <xf numFmtId="0" fontId="16" fillId="0" borderId="0" xfId="0" applyFont="1"/>
    <xf numFmtId="0" fontId="16" fillId="0" borderId="0" xfId="0" applyFont="1" applyFill="1" applyBorder="1" applyAlignment="1">
      <alignment vertical="center"/>
    </xf>
    <xf numFmtId="0" fontId="15" fillId="0" borderId="0" xfId="0" applyFont="1" applyFill="1" applyBorder="1" applyAlignment="1">
      <alignment vertical="center"/>
    </xf>
    <xf numFmtId="0" fontId="17" fillId="0" borderId="0" xfId="0" applyFont="1" applyFill="1" applyBorder="1" applyAlignment="1">
      <alignment horizontal="center"/>
    </xf>
    <xf numFmtId="0" fontId="2" fillId="5" borderId="1" xfId="0" applyFont="1" applyFill="1" applyBorder="1" applyAlignment="1">
      <alignment horizontal="center"/>
    </xf>
    <xf numFmtId="0" fontId="2" fillId="0" borderId="1" xfId="0" applyFont="1" applyBorder="1" applyAlignment="1">
      <alignment horizontal="center"/>
    </xf>
    <xf numFmtId="0" fontId="12" fillId="0" borderId="0" xfId="1" applyFont="1" applyAlignment="1">
      <alignment vertical="center"/>
    </xf>
    <xf numFmtId="0" fontId="18" fillId="0" borderId="0" xfId="1" applyFont="1" applyAlignment="1">
      <alignment horizontal="center" vertical="center"/>
    </xf>
    <xf numFmtId="0" fontId="18" fillId="0" borderId="0" xfId="1" applyFont="1" applyBorder="1" applyAlignment="1">
      <alignment vertical="center"/>
    </xf>
    <xf numFmtId="0" fontId="2" fillId="5" borderId="25" xfId="0" applyFont="1" applyFill="1" applyBorder="1" applyAlignment="1">
      <alignment horizontal="center" vertical="center"/>
    </xf>
    <xf numFmtId="0" fontId="2" fillId="5" borderId="25" xfId="0" applyFont="1" applyFill="1" applyBorder="1" applyAlignment="1">
      <alignment horizontal="center" vertical="center" wrapText="1"/>
    </xf>
    <xf numFmtId="0" fontId="12" fillId="0" borderId="27" xfId="1" applyFont="1" applyBorder="1" applyAlignment="1"/>
    <xf numFmtId="0" fontId="12" fillId="0" borderId="1" xfId="1" applyFont="1" applyBorder="1" applyAlignment="1"/>
    <xf numFmtId="0" fontId="18" fillId="0" borderId="1" xfId="1" applyFont="1" applyBorder="1" applyAlignment="1"/>
    <xf numFmtId="0" fontId="12" fillId="0" borderId="32" xfId="1" applyFont="1" applyFill="1" applyBorder="1" applyAlignment="1">
      <alignment vertical="center"/>
    </xf>
    <xf numFmtId="0" fontId="12" fillId="0" borderId="1" xfId="1" applyFont="1" applyBorder="1" applyAlignment="1">
      <alignment vertical="center"/>
    </xf>
    <xf numFmtId="0" fontId="12" fillId="6" borderId="1" xfId="1" applyFont="1" applyFill="1" applyBorder="1" applyAlignment="1"/>
    <xf numFmtId="0" fontId="12" fillId="6" borderId="35" xfId="1" applyFont="1" applyFill="1" applyBorder="1" applyAlignment="1">
      <alignment vertical="center" wrapText="1"/>
    </xf>
    <xf numFmtId="0" fontId="12" fillId="6" borderId="0" xfId="1" applyFont="1" applyFill="1" applyBorder="1" applyAlignment="1">
      <alignment vertical="center" wrapText="1"/>
    </xf>
    <xf numFmtId="0" fontId="12" fillId="0" borderId="42" xfId="1" applyFont="1" applyBorder="1" applyAlignment="1"/>
    <xf numFmtId="0" fontId="18" fillId="0" borderId="0" xfId="0" applyFont="1" applyAlignment="1">
      <alignment vertical="center"/>
    </xf>
    <xf numFmtId="0" fontId="2" fillId="0" borderId="0" xfId="0" applyFont="1" applyFill="1" applyBorder="1" applyAlignment="1">
      <alignment vertical="center"/>
    </xf>
    <xf numFmtId="0" fontId="18" fillId="0" borderId="0" xfId="0" applyFont="1" applyAlignment="1">
      <alignment horizontal="center" vertical="center"/>
    </xf>
    <xf numFmtId="14"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0" fontId="3" fillId="0" borderId="0" xfId="0" applyFont="1"/>
    <xf numFmtId="0" fontId="12" fillId="4" borderId="1" xfId="0" applyFont="1" applyFill="1" applyBorder="1" applyAlignment="1">
      <alignment horizontal="left" vertical="center" wrapText="1"/>
    </xf>
    <xf numFmtId="0" fontId="12" fillId="0" borderId="1" xfId="0" applyFont="1" applyFill="1" applyBorder="1" applyAlignment="1">
      <alignment vertical="center"/>
    </xf>
    <xf numFmtId="0" fontId="12" fillId="4" borderId="1" xfId="0" applyFont="1" applyFill="1" applyBorder="1" applyAlignment="1">
      <alignment vertical="center" wrapText="1"/>
    </xf>
    <xf numFmtId="0" fontId="12" fillId="4" borderId="1" xfId="0" applyFont="1" applyFill="1" applyBorder="1" applyAlignment="1">
      <alignment horizontal="left" vertical="center"/>
    </xf>
    <xf numFmtId="0" fontId="12" fillId="4" borderId="1" xfId="0" applyFont="1" applyFill="1" applyBorder="1" applyAlignment="1">
      <alignment vertical="center"/>
    </xf>
    <xf numFmtId="0" fontId="2" fillId="0" borderId="0" xfId="0" applyFont="1" applyFill="1" applyBorder="1" applyAlignment="1">
      <alignment horizont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1" xfId="0" applyFont="1" applyFill="1" applyBorder="1" applyAlignment="1">
      <alignment horizontal="right"/>
    </xf>
    <xf numFmtId="0" fontId="2" fillId="3" borderId="0" xfId="0" applyFont="1" applyFill="1"/>
    <xf numFmtId="0" fontId="12" fillId="6" borderId="0" xfId="0" applyFont="1" applyFill="1" applyBorder="1" applyAlignment="1">
      <alignment horizontal="left" vertical="center" wrapText="1"/>
    </xf>
    <xf numFmtId="0" fontId="2" fillId="0" borderId="0" xfId="0" applyFont="1" applyFill="1" applyBorder="1" applyAlignment="1">
      <alignment horizontal="right"/>
    </xf>
    <xf numFmtId="14" fontId="9" fillId="0" borderId="1" xfId="0" applyNumberFormat="1" applyFont="1" applyFill="1" applyBorder="1" applyAlignment="1">
      <alignment horizontal="left" wrapText="1"/>
    </xf>
    <xf numFmtId="0" fontId="4" fillId="6" borderId="0" xfId="1" applyFont="1" applyFill="1" applyAlignment="1">
      <alignment vertical="center"/>
    </xf>
    <xf numFmtId="0" fontId="2" fillId="6" borderId="0" xfId="0" applyFont="1" applyFill="1" applyBorder="1" applyAlignment="1">
      <alignment horizontal="right"/>
    </xf>
    <xf numFmtId="0" fontId="2" fillId="0" borderId="1"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1" fillId="2" borderId="1" xfId="0" applyFont="1" applyFill="1" applyBorder="1" applyAlignment="1">
      <alignment horizontal="left"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1" xfId="0" applyFont="1" applyFill="1" applyBorder="1" applyAlignment="1">
      <alignment horizontal="left"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49" fontId="4" fillId="6" borderId="18"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49" fontId="4" fillId="6" borderId="19" xfId="1" applyNumberFormat="1" applyFont="1" applyFill="1" applyBorder="1" applyAlignment="1">
      <alignment horizontal="center" vertical="center" wrapText="1"/>
    </xf>
    <xf numFmtId="49" fontId="4" fillId="6" borderId="20" xfId="1" applyNumberFormat="1" applyFont="1" applyFill="1" applyBorder="1" applyAlignment="1">
      <alignment horizontal="center" vertical="center" wrapText="1"/>
    </xf>
    <xf numFmtId="49" fontId="4" fillId="6" borderId="21" xfId="1"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12" fillId="6" borderId="35" xfId="1" applyFont="1" applyFill="1" applyBorder="1" applyAlignment="1">
      <alignment horizontal="center" vertical="center" wrapText="1"/>
    </xf>
    <xf numFmtId="0" fontId="12" fillId="6" borderId="0" xfId="1" applyFont="1" applyFill="1" applyBorder="1" applyAlignment="1">
      <alignment horizontal="center" vertical="center" wrapText="1"/>
    </xf>
    <xf numFmtId="0" fontId="12" fillId="0" borderId="43" xfId="1" applyFont="1" applyBorder="1" applyAlignment="1">
      <alignment horizontal="center"/>
    </xf>
    <xf numFmtId="0" fontId="12" fillId="0" borderId="44" xfId="1" applyFont="1" applyBorder="1" applyAlignment="1">
      <alignment horizontal="center"/>
    </xf>
    <xf numFmtId="0" fontId="12" fillId="4" borderId="18"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12" fillId="4" borderId="33" xfId="1" applyFont="1" applyFill="1" applyBorder="1" applyAlignment="1">
      <alignment horizontal="left" vertical="center" wrapText="1"/>
    </xf>
    <xf numFmtId="0" fontId="12" fillId="4" borderId="3" xfId="1" applyFont="1" applyFill="1" applyBorder="1" applyAlignment="1">
      <alignment horizontal="left" vertical="center" wrapText="1"/>
    </xf>
    <xf numFmtId="0" fontId="12" fillId="4" borderId="4" xfId="1" applyFont="1" applyFill="1" applyBorder="1" applyAlignment="1">
      <alignment horizontal="left" vertical="center" wrapText="1"/>
    </xf>
    <xf numFmtId="0" fontId="12" fillId="4" borderId="34" xfId="1" applyFont="1" applyFill="1" applyBorder="1" applyAlignment="1">
      <alignment horizontal="left" vertical="center" wrapText="1"/>
    </xf>
    <xf numFmtId="0" fontId="12" fillId="4" borderId="11" xfId="1" applyFont="1" applyFill="1" applyBorder="1" applyAlignment="1">
      <alignment horizontal="left" vertical="center" wrapText="1"/>
    </xf>
    <xf numFmtId="0" fontId="12" fillId="4" borderId="12" xfId="1" applyFont="1" applyFill="1" applyBorder="1" applyAlignment="1">
      <alignment horizontal="left" vertical="center" wrapText="1"/>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31" xfId="1" applyFont="1" applyBorder="1" applyAlignment="1">
      <alignment horizontal="center" vertical="center"/>
    </xf>
    <xf numFmtId="0" fontId="12" fillId="4" borderId="35" xfId="1" applyFont="1" applyFill="1" applyBorder="1" applyAlignment="1">
      <alignment horizontal="left" vertical="center" wrapText="1"/>
    </xf>
    <xf numFmtId="0" fontId="12" fillId="4" borderId="0" xfId="1" applyFont="1" applyFill="1" applyBorder="1" applyAlignment="1">
      <alignment horizontal="left" vertical="center" wrapText="1"/>
    </xf>
    <xf numFmtId="0" fontId="12" fillId="4" borderId="6" xfId="1" applyFont="1" applyFill="1" applyBorder="1" applyAlignment="1">
      <alignment horizontal="left" vertical="center" wrapTex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31" xfId="1" applyFont="1" applyBorder="1" applyAlignment="1">
      <alignment horizontal="center" vertical="center"/>
    </xf>
    <xf numFmtId="0" fontId="12" fillId="6" borderId="2" xfId="1" applyFont="1" applyFill="1" applyBorder="1" applyAlignment="1">
      <alignment horizontal="center" vertical="center" wrapText="1"/>
    </xf>
    <xf numFmtId="0" fontId="12" fillId="6" borderId="3" xfId="1" applyFont="1" applyFill="1" applyBorder="1" applyAlignment="1">
      <alignment horizontal="center" vertical="center" wrapText="1"/>
    </xf>
    <xf numFmtId="0" fontId="12" fillId="6" borderId="36" xfId="1" applyFont="1" applyFill="1" applyBorder="1" applyAlignment="1">
      <alignment horizontal="center" vertical="center" wrapText="1"/>
    </xf>
    <xf numFmtId="0" fontId="12" fillId="6" borderId="5" xfId="1" applyFont="1" applyFill="1" applyBorder="1" applyAlignment="1">
      <alignment horizontal="center" vertical="center" wrapText="1"/>
    </xf>
    <xf numFmtId="0" fontId="12" fillId="6" borderId="37" xfId="1" applyFont="1" applyFill="1" applyBorder="1" applyAlignment="1">
      <alignment horizontal="center" vertical="center" wrapText="1"/>
    </xf>
    <xf numFmtId="0" fontId="12" fillId="6" borderId="10" xfId="1" applyFont="1" applyFill="1" applyBorder="1" applyAlignment="1">
      <alignment horizontal="center" vertical="center" wrapText="1"/>
    </xf>
    <xf numFmtId="0" fontId="12" fillId="6" borderId="11" xfId="1" applyFont="1" applyFill="1" applyBorder="1" applyAlignment="1">
      <alignment horizontal="center" vertical="center" wrapText="1"/>
    </xf>
    <xf numFmtId="0" fontId="12" fillId="6" borderId="38" xfId="1" applyFont="1" applyFill="1" applyBorder="1" applyAlignment="1">
      <alignment horizontal="center" vertical="center" wrapText="1"/>
    </xf>
    <xf numFmtId="0" fontId="12" fillId="4" borderId="39" xfId="1" applyFont="1" applyFill="1" applyBorder="1" applyAlignment="1">
      <alignment horizontal="left" vertical="center" wrapText="1"/>
    </xf>
    <xf numFmtId="0" fontId="12" fillId="4" borderId="40" xfId="1" applyFont="1" applyFill="1" applyBorder="1" applyAlignment="1">
      <alignment horizontal="left" vertical="center" wrapText="1"/>
    </xf>
    <xf numFmtId="0" fontId="12" fillId="4" borderId="41" xfId="1" applyFont="1" applyFill="1" applyBorder="1" applyAlignment="1">
      <alignment horizontal="left" vertical="center" wrapText="1"/>
    </xf>
    <xf numFmtId="0" fontId="12" fillId="0" borderId="7" xfId="1" applyFont="1" applyBorder="1" applyAlignment="1">
      <alignment horizontal="center" wrapText="1"/>
    </xf>
    <xf numFmtId="0" fontId="12" fillId="0" borderId="8" xfId="1" applyFont="1" applyBorder="1" applyAlignment="1">
      <alignment horizontal="center" wrapText="1"/>
    </xf>
    <xf numFmtId="0" fontId="12" fillId="0" borderId="31" xfId="1" applyFont="1" applyBorder="1" applyAlignment="1">
      <alignment horizontal="center" wrapText="1"/>
    </xf>
    <xf numFmtId="0" fontId="12" fillId="6" borderId="7" xfId="1" applyFont="1" applyFill="1" applyBorder="1" applyAlignment="1">
      <alignment horizontal="center"/>
    </xf>
    <xf numFmtId="0" fontId="12" fillId="6" borderId="8" xfId="1" applyFont="1" applyFill="1" applyBorder="1" applyAlignment="1">
      <alignment horizontal="center"/>
    </xf>
    <xf numFmtId="0" fontId="12" fillId="6" borderId="31" xfId="1" applyFont="1" applyFill="1" applyBorder="1" applyAlignment="1">
      <alignment horizontal="center"/>
    </xf>
    <xf numFmtId="0" fontId="18" fillId="0" borderId="0" xfId="1" applyFont="1" applyAlignment="1">
      <alignment horizontal="center" vertical="center"/>
    </xf>
    <xf numFmtId="14" fontId="18" fillId="0" borderId="22" xfId="1" applyNumberFormat="1" applyFont="1" applyBorder="1" applyAlignment="1">
      <alignment horizontal="center"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2" fillId="0" borderId="0" xfId="1" applyFont="1" applyBorder="1" applyAlignment="1">
      <alignment horizontal="center" vertical="center"/>
    </xf>
    <xf numFmtId="0" fontId="12" fillId="4" borderId="26" xfId="1" applyFont="1" applyFill="1" applyBorder="1" applyAlignment="1">
      <alignment horizontal="left" vertical="center" wrapText="1"/>
    </xf>
    <xf numFmtId="0" fontId="12" fillId="4" borderId="27" xfId="1" applyFont="1" applyFill="1" applyBorder="1" applyAlignment="1">
      <alignment horizontal="left" vertical="center" wrapText="1"/>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2" fillId="0" borderId="1" xfId="0" applyFont="1" applyBorder="1" applyAlignment="1">
      <alignment horizontal="center"/>
    </xf>
    <xf numFmtId="0" fontId="12" fillId="4" borderId="1" xfId="0" applyFont="1" applyFill="1" applyBorder="1" applyAlignment="1">
      <alignment horizontal="left" vertical="center"/>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12" fillId="0" borderId="1" xfId="0" applyFont="1" applyFill="1" applyBorder="1" applyAlignment="1">
      <alignment horizontal="center" vertical="center" wrapText="1"/>
    </xf>
    <xf numFmtId="14" fontId="18" fillId="0" borderId="22" xfId="0" applyNumberFormat="1"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2" fillId="0" borderId="7" xfId="0" applyFont="1" applyFill="1" applyBorder="1" applyAlignment="1">
      <alignment horizontal="center"/>
    </xf>
    <xf numFmtId="0" fontId="2" fillId="0" borderId="9" xfId="0" applyFont="1" applyFill="1" applyBorder="1" applyAlignment="1">
      <alignment horizontal="center"/>
    </xf>
    <xf numFmtId="0" fontId="18"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32</xdr:row>
      <xdr:rowOff>0</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4</xdr:col>
      <xdr:colOff>557175</xdr:colOff>
      <xdr:row>5</xdr:row>
      <xdr:rowOff>36364</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36699" cy="821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146315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25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Examenes%20de%20informacion%20y%20resoluciones/Celulosa%20Arauco%20y%20Constituci&#243;n%20S.A%208/DFZ-2016-XXX%20Planta%20Trupan-%20Cholguan/VU%20%204586116%20-%20Ficha%20Re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8"/>
      <sheetName val="ALT. 10"/>
      <sheetName val="Dudas y Consultas"/>
    </sheetNames>
    <sheetDataSet>
      <sheetData sheetId="0" refreshError="1"/>
      <sheetData sheetId="1">
        <row r="9">
          <cell r="C9" t="str">
            <v>Caldera de Poder</v>
          </cell>
          <cell r="D9" t="str">
            <v>Caldera de HB1</v>
          </cell>
          <cell r="E9" t="str">
            <v>Caldera de HB2</v>
          </cell>
          <cell r="F9" t="str">
            <v>Caldera de HB4</v>
          </cell>
          <cell r="G9" t="str">
            <v>Caldera de Melamina</v>
          </cell>
          <cell r="H9" t="str">
            <v>Caldera GEKA</v>
          </cell>
        </row>
      </sheetData>
      <sheetData sheetId="2" refreshError="1"/>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24"/>
  <sheetViews>
    <sheetView view="pageLayout" topLeftCell="A18" zoomScale="85" zoomScaleNormal="100" zoomScalePageLayoutView="85" workbookViewId="0">
      <selection activeCell="B38" sqref="B38"/>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102" t="s">
        <v>4</v>
      </c>
      <c r="C20" s="102"/>
      <c r="D20" s="102"/>
      <c r="E20" s="102"/>
    </row>
    <row r="21" spans="2:5" ht="15.6" customHeight="1" x14ac:dyDescent="0.3">
      <c r="B21" s="102"/>
      <c r="C21" s="102"/>
      <c r="D21" s="102"/>
      <c r="E21" s="102"/>
    </row>
    <row r="22" spans="2:5" ht="15.6" customHeight="1" x14ac:dyDescent="0.3">
      <c r="B22" s="109" t="s">
        <v>6</v>
      </c>
      <c r="C22" s="109"/>
      <c r="D22" s="109"/>
      <c r="E22" s="109"/>
    </row>
    <row r="23" spans="2:5" x14ac:dyDescent="0.3">
      <c r="B23" s="109" t="s">
        <v>7</v>
      </c>
      <c r="C23" s="109"/>
      <c r="D23" s="109"/>
      <c r="E23" s="109"/>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09" t="s">
        <v>181</v>
      </c>
      <c r="D27" s="109"/>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50</v>
      </c>
      <c r="D32" s="20"/>
      <c r="E32" s="10"/>
    </row>
    <row r="33" spans="2:7" ht="70.2" customHeight="1" x14ac:dyDescent="0.3">
      <c r="B33" s="10"/>
      <c r="C33" s="17" t="s">
        <v>51</v>
      </c>
      <c r="D33" s="21"/>
      <c r="E33" s="10"/>
      <c r="G33" s="16"/>
    </row>
    <row r="34" spans="2:7" ht="70.2" customHeight="1" x14ac:dyDescent="0.3">
      <c r="B34" s="10"/>
      <c r="C34" s="18" t="s">
        <v>52</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110" t="s">
        <v>5</v>
      </c>
      <c r="C39" s="111"/>
      <c r="D39" s="111"/>
      <c r="E39" s="112"/>
    </row>
    <row r="40" spans="2:7" ht="60" customHeight="1" x14ac:dyDescent="0.3">
      <c r="B40" s="103" t="s">
        <v>9</v>
      </c>
      <c r="C40" s="104"/>
      <c r="D40" s="104"/>
      <c r="E40" s="105"/>
    </row>
    <row r="41" spans="2:7" x14ac:dyDescent="0.3">
      <c r="B41" s="106"/>
      <c r="C41" s="107"/>
      <c r="D41" s="107"/>
      <c r="E41" s="108"/>
    </row>
    <row r="42" spans="2:7" x14ac:dyDescent="0.3">
      <c r="B42" s="99"/>
      <c r="C42" s="100"/>
      <c r="D42" s="100"/>
      <c r="E42" s="101"/>
    </row>
    <row r="43" spans="2:7" ht="14.4" customHeight="1" x14ac:dyDescent="0.3">
      <c r="B43" s="93" t="s">
        <v>8</v>
      </c>
      <c r="C43" s="94"/>
      <c r="D43" s="94"/>
      <c r="E43" s="95"/>
    </row>
    <row r="44" spans="2:7" x14ac:dyDescent="0.3">
      <c r="B44" s="93"/>
      <c r="C44" s="94"/>
      <c r="D44" s="94"/>
      <c r="E44" s="95"/>
    </row>
    <row r="45" spans="2:7" x14ac:dyDescent="0.3">
      <c r="B45" s="93"/>
      <c r="C45" s="94"/>
      <c r="D45" s="94"/>
      <c r="E45" s="95"/>
    </row>
    <row r="46" spans="2:7" x14ac:dyDescent="0.3">
      <c r="B46" s="93"/>
      <c r="C46" s="94"/>
      <c r="D46" s="94"/>
      <c r="E46" s="95"/>
    </row>
    <row r="47" spans="2:7" x14ac:dyDescent="0.3">
      <c r="B47" s="93"/>
      <c r="C47" s="94"/>
      <c r="D47" s="94"/>
      <c r="E47" s="95"/>
    </row>
    <row r="48" spans="2:7" x14ac:dyDescent="0.3">
      <c r="B48" s="93"/>
      <c r="C48" s="94"/>
      <c r="D48" s="94"/>
      <c r="E48" s="95"/>
    </row>
    <row r="49" spans="2:5" x14ac:dyDescent="0.3">
      <c r="B49" s="93"/>
      <c r="C49" s="94"/>
      <c r="D49" s="94"/>
      <c r="E49" s="95"/>
    </row>
    <row r="50" spans="2:5" x14ac:dyDescent="0.3">
      <c r="B50" s="96"/>
      <c r="C50" s="97"/>
      <c r="D50" s="97"/>
      <c r="E50" s="98"/>
    </row>
    <row r="51" spans="2:5" x14ac:dyDescent="0.3">
      <c r="B51" s="89"/>
      <c r="C51" s="89"/>
      <c r="D51" s="89"/>
      <c r="E51" s="89"/>
    </row>
    <row r="52" spans="2:5" x14ac:dyDescent="0.3">
      <c r="B52" s="90" t="s">
        <v>10</v>
      </c>
      <c r="C52" s="91"/>
      <c r="D52" s="91"/>
      <c r="E52" s="92"/>
    </row>
    <row r="53" spans="2:5" x14ac:dyDescent="0.3">
      <c r="B53" s="5" t="s">
        <v>11</v>
      </c>
      <c r="C53" s="5"/>
      <c r="D53" s="3"/>
      <c r="E53" s="83">
        <v>42716</v>
      </c>
    </row>
    <row r="54" spans="2:5" x14ac:dyDescent="0.3">
      <c r="B54" s="87" t="s">
        <v>12</v>
      </c>
      <c r="C54" s="87"/>
      <c r="D54" s="87"/>
      <c r="E54" s="24" t="s">
        <v>53</v>
      </c>
    </row>
    <row r="55" spans="2:5" x14ac:dyDescent="0.3">
      <c r="B55" s="87" t="s">
        <v>13</v>
      </c>
      <c r="C55" s="87"/>
      <c r="D55" s="87"/>
      <c r="E55" s="24" t="s">
        <v>54</v>
      </c>
    </row>
    <row r="56" spans="2:5" ht="24.6" x14ac:dyDescent="0.3">
      <c r="B56" s="87" t="s">
        <v>14</v>
      </c>
      <c r="C56" s="87"/>
      <c r="D56" s="87"/>
      <c r="E56" s="24" t="s">
        <v>55</v>
      </c>
    </row>
    <row r="57" spans="2:5" x14ac:dyDescent="0.3">
      <c r="B57" s="87" t="s">
        <v>15</v>
      </c>
      <c r="C57" s="87"/>
      <c r="D57" s="87"/>
      <c r="E57" s="24" t="s">
        <v>56</v>
      </c>
    </row>
    <row r="58" spans="2:5" x14ac:dyDescent="0.3">
      <c r="B58" s="88" t="s">
        <v>16</v>
      </c>
      <c r="C58" s="88"/>
      <c r="D58" s="88"/>
      <c r="E58" s="25">
        <v>3</v>
      </c>
    </row>
    <row r="59" spans="2:5" x14ac:dyDescent="0.3">
      <c r="B59" s="2"/>
      <c r="C59" s="2"/>
      <c r="D59" s="2"/>
      <c r="E59" s="2"/>
    </row>
    <row r="60" spans="2:5" x14ac:dyDescent="0.3">
      <c r="B60" s="113" t="s">
        <v>17</v>
      </c>
      <c r="C60" s="113"/>
      <c r="D60" s="113"/>
      <c r="E60" s="113"/>
    </row>
    <row r="61" spans="2:5" x14ac:dyDescent="0.3">
      <c r="B61" s="87" t="s">
        <v>18</v>
      </c>
      <c r="C61" s="87"/>
      <c r="D61" s="87"/>
      <c r="E61" s="26" t="s">
        <v>57</v>
      </c>
    </row>
    <row r="62" spans="2:5" ht="27.75" customHeight="1" x14ac:dyDescent="0.3">
      <c r="B62" s="87" t="s">
        <v>14</v>
      </c>
      <c r="C62" s="87"/>
      <c r="D62" s="87"/>
      <c r="E62" s="26" t="s">
        <v>58</v>
      </c>
    </row>
    <row r="63" spans="2:5" x14ac:dyDescent="0.3">
      <c r="B63" s="87" t="s">
        <v>19</v>
      </c>
      <c r="C63" s="87"/>
      <c r="D63" s="87"/>
      <c r="E63" s="26">
        <v>4586116</v>
      </c>
    </row>
    <row r="64" spans="2:5" x14ac:dyDescent="0.3">
      <c r="B64" s="87" t="s">
        <v>20</v>
      </c>
      <c r="C64" s="87"/>
      <c r="D64" s="87"/>
      <c r="E64" s="26" t="s">
        <v>59</v>
      </c>
    </row>
    <row r="65" spans="2:5" x14ac:dyDescent="0.3">
      <c r="B65" s="120" t="s">
        <v>21</v>
      </c>
      <c r="C65" s="120"/>
      <c r="D65" s="120"/>
      <c r="E65" s="26">
        <v>8</v>
      </c>
    </row>
    <row r="66" spans="2:5" x14ac:dyDescent="0.3">
      <c r="B66" s="87" t="s">
        <v>22</v>
      </c>
      <c r="C66" s="87"/>
      <c r="D66" s="87"/>
      <c r="E66" s="27" t="s">
        <v>60</v>
      </c>
    </row>
    <row r="67" spans="2:5" x14ac:dyDescent="0.3">
      <c r="B67" s="87" t="s">
        <v>15</v>
      </c>
      <c r="C67" s="87"/>
      <c r="D67" s="87"/>
      <c r="E67" s="26" t="s">
        <v>56</v>
      </c>
    </row>
    <row r="68" spans="2:5" x14ac:dyDescent="0.3">
      <c r="B68" s="87" t="s">
        <v>23</v>
      </c>
      <c r="C68" s="87"/>
      <c r="D68" s="87"/>
      <c r="E68" s="26">
        <v>200</v>
      </c>
    </row>
    <row r="69" spans="2:5" x14ac:dyDescent="0.3">
      <c r="B69" s="88" t="s">
        <v>24</v>
      </c>
      <c r="C69" s="88"/>
      <c r="D69" s="88"/>
      <c r="E69" s="26">
        <v>6</v>
      </c>
    </row>
    <row r="70" spans="2:5" x14ac:dyDescent="0.3">
      <c r="B70" s="88" t="s">
        <v>25</v>
      </c>
      <c r="C70" s="88"/>
      <c r="D70" s="88"/>
      <c r="E70" s="26">
        <v>0</v>
      </c>
    </row>
    <row r="71" spans="2:5" x14ac:dyDescent="0.3">
      <c r="B71" s="88" t="s">
        <v>26</v>
      </c>
      <c r="C71" s="88"/>
      <c r="D71" s="88"/>
      <c r="E71" s="26">
        <v>0</v>
      </c>
    </row>
    <row r="72" spans="2:5" x14ac:dyDescent="0.3">
      <c r="B72" s="88" t="s">
        <v>27</v>
      </c>
      <c r="C72" s="88"/>
      <c r="D72" s="88"/>
      <c r="E72" s="26">
        <v>6</v>
      </c>
    </row>
    <row r="74" spans="2:5" x14ac:dyDescent="0.3">
      <c r="B74" s="121" t="s">
        <v>39</v>
      </c>
      <c r="C74" s="122"/>
      <c r="D74" s="122"/>
      <c r="E74" s="123"/>
    </row>
    <row r="75" spans="2:5" x14ac:dyDescent="0.3">
      <c r="B75" s="49" t="s">
        <v>176</v>
      </c>
      <c r="C75" s="49" t="s">
        <v>177</v>
      </c>
      <c r="D75" s="49" t="s">
        <v>178</v>
      </c>
      <c r="E75" s="49" t="s">
        <v>179</v>
      </c>
    </row>
    <row r="76" spans="2:5" x14ac:dyDescent="0.3">
      <c r="B76" s="50" t="s">
        <v>180</v>
      </c>
      <c r="C76" s="50">
        <v>1</v>
      </c>
      <c r="D76" s="50">
        <v>2001</v>
      </c>
      <c r="E76" s="50">
        <v>8</v>
      </c>
    </row>
    <row r="77" spans="2:5" x14ac:dyDescent="0.3">
      <c r="B77" s="50" t="s">
        <v>180</v>
      </c>
      <c r="C77" s="50">
        <v>342</v>
      </c>
      <c r="D77" s="50">
        <v>2005</v>
      </c>
      <c r="E77" s="50">
        <v>8</v>
      </c>
    </row>
    <row r="78" spans="2:5" x14ac:dyDescent="0.3">
      <c r="B78" s="50" t="s">
        <v>180</v>
      </c>
      <c r="C78" s="50">
        <v>221</v>
      </c>
      <c r="D78" s="50">
        <v>2009</v>
      </c>
      <c r="E78" s="50">
        <v>8</v>
      </c>
    </row>
    <row r="85" spans="2:5" ht="15.6" x14ac:dyDescent="0.3">
      <c r="B85" s="102" t="s">
        <v>4</v>
      </c>
      <c r="C85" s="102"/>
      <c r="D85" s="102"/>
      <c r="E85" s="102"/>
    </row>
    <row r="86" spans="2:5" x14ac:dyDescent="0.3">
      <c r="B86" s="7" t="s">
        <v>46</v>
      </c>
      <c r="C86" s="8"/>
      <c r="D86" s="9"/>
      <c r="E86" s="6" t="s">
        <v>61</v>
      </c>
    </row>
    <row r="87" spans="2:5" x14ac:dyDescent="0.3">
      <c r="B87" s="114" t="s">
        <v>44</v>
      </c>
      <c r="C87" s="115"/>
      <c r="D87" s="116"/>
      <c r="E87" s="32" t="s">
        <v>67</v>
      </c>
    </row>
    <row r="88" spans="2:5" x14ac:dyDescent="0.3">
      <c r="B88" s="114" t="s">
        <v>28</v>
      </c>
      <c r="C88" s="115"/>
      <c r="D88" s="116"/>
      <c r="E88" s="32" t="s">
        <v>68</v>
      </c>
    </row>
    <row r="89" spans="2:5" x14ac:dyDescent="0.3">
      <c r="B89" s="117" t="s">
        <v>45</v>
      </c>
      <c r="C89" s="118"/>
      <c r="D89" s="119"/>
      <c r="E89" s="33" t="s">
        <v>69</v>
      </c>
    </row>
    <row r="90" spans="2:5" x14ac:dyDescent="0.3">
      <c r="B90" s="124" t="s">
        <v>29</v>
      </c>
      <c r="C90" s="125"/>
      <c r="D90" s="126"/>
      <c r="E90" s="34">
        <v>10200901</v>
      </c>
    </row>
    <row r="91" spans="2:5" ht="14.4" customHeight="1" x14ac:dyDescent="0.3">
      <c r="B91" s="117" t="s">
        <v>30</v>
      </c>
      <c r="C91" s="118"/>
      <c r="D91" s="119"/>
      <c r="E91" s="33" t="s">
        <v>70</v>
      </c>
    </row>
    <row r="92" spans="2:5" x14ac:dyDescent="0.3">
      <c r="B92" s="114" t="s">
        <v>3</v>
      </c>
      <c r="C92" s="115"/>
      <c r="D92" s="116"/>
      <c r="E92" s="33" t="s">
        <v>71</v>
      </c>
    </row>
    <row r="93" spans="2:5" x14ac:dyDescent="0.3">
      <c r="B93" s="114" t="s">
        <v>31</v>
      </c>
      <c r="C93" s="115"/>
      <c r="D93" s="116"/>
      <c r="E93" s="35">
        <v>2001</v>
      </c>
    </row>
    <row r="94" spans="2:5" x14ac:dyDescent="0.3">
      <c r="B94" s="114" t="s">
        <v>32</v>
      </c>
      <c r="C94" s="115"/>
      <c r="D94" s="116"/>
      <c r="E94" s="35" t="s">
        <v>72</v>
      </c>
    </row>
    <row r="95" spans="2:5" x14ac:dyDescent="0.3">
      <c r="B95" s="114" t="s">
        <v>33</v>
      </c>
      <c r="C95" s="115"/>
      <c r="D95" s="116"/>
      <c r="E95" s="36" t="s">
        <v>73</v>
      </c>
    </row>
    <row r="96" spans="2:5" x14ac:dyDescent="0.3">
      <c r="B96" s="114" t="s">
        <v>34</v>
      </c>
      <c r="C96" s="115"/>
      <c r="D96" s="116"/>
      <c r="E96" s="36" t="s">
        <v>74</v>
      </c>
    </row>
    <row r="97" spans="2:5" x14ac:dyDescent="0.3">
      <c r="B97" s="127" t="s">
        <v>35</v>
      </c>
      <c r="C97" s="128"/>
      <c r="D97" s="129"/>
      <c r="E97" s="26" t="s">
        <v>75</v>
      </c>
    </row>
    <row r="98" spans="2:5" x14ac:dyDescent="0.3">
      <c r="B98" s="117" t="s">
        <v>36</v>
      </c>
      <c r="C98" s="118"/>
      <c r="D98" s="119"/>
      <c r="E98" s="26" t="s">
        <v>76</v>
      </c>
    </row>
    <row r="99" spans="2:5" x14ac:dyDescent="0.3">
      <c r="B99" s="117" t="s">
        <v>37</v>
      </c>
      <c r="C99" s="118"/>
      <c r="D99" s="119"/>
      <c r="E99" s="26">
        <v>157</v>
      </c>
    </row>
    <row r="100" spans="2:5" x14ac:dyDescent="0.3">
      <c r="B100" s="117" t="s">
        <v>105</v>
      </c>
      <c r="C100" s="118"/>
      <c r="D100" s="119"/>
      <c r="E100" s="26">
        <v>170</v>
      </c>
    </row>
    <row r="101" spans="2:5" x14ac:dyDescent="0.3">
      <c r="B101" s="117" t="s">
        <v>38</v>
      </c>
      <c r="C101" s="118"/>
      <c r="D101" s="119"/>
      <c r="E101" s="26" t="s">
        <v>77</v>
      </c>
    </row>
    <row r="102" spans="2:5" x14ac:dyDescent="0.3">
      <c r="B102" s="114" t="s">
        <v>40</v>
      </c>
      <c r="C102" s="115"/>
      <c r="D102" s="116"/>
      <c r="E102" s="26" t="s">
        <v>78</v>
      </c>
    </row>
    <row r="103" spans="2:5" x14ac:dyDescent="0.3">
      <c r="B103" s="114" t="s">
        <v>41</v>
      </c>
      <c r="C103" s="115"/>
      <c r="D103" s="116"/>
      <c r="E103" s="26" t="s">
        <v>79</v>
      </c>
    </row>
    <row r="104" spans="2:5" x14ac:dyDescent="0.3">
      <c r="B104" s="114" t="s">
        <v>42</v>
      </c>
      <c r="C104" s="115"/>
      <c r="D104" s="116"/>
      <c r="E104" s="26" t="s">
        <v>76</v>
      </c>
    </row>
    <row r="105" spans="2:5" x14ac:dyDescent="0.3">
      <c r="B105" s="114" t="s">
        <v>43</v>
      </c>
      <c r="C105" s="115"/>
      <c r="D105" s="116"/>
      <c r="E105" s="26" t="s">
        <v>76</v>
      </c>
    </row>
    <row r="107" spans="2:5" x14ac:dyDescent="0.3">
      <c r="B107" s="7" t="s">
        <v>46</v>
      </c>
      <c r="C107" s="8"/>
      <c r="D107" s="9"/>
      <c r="E107" s="6" t="s">
        <v>62</v>
      </c>
    </row>
    <row r="108" spans="2:5" x14ac:dyDescent="0.3">
      <c r="B108" s="114" t="s">
        <v>44</v>
      </c>
      <c r="C108" s="115"/>
      <c r="D108" s="116"/>
      <c r="E108" s="29" t="s">
        <v>67</v>
      </c>
    </row>
    <row r="109" spans="2:5" x14ac:dyDescent="0.3">
      <c r="B109" s="114" t="s">
        <v>28</v>
      </c>
      <c r="C109" s="115"/>
      <c r="D109" s="116"/>
      <c r="E109" s="26" t="s">
        <v>80</v>
      </c>
    </row>
    <row r="110" spans="2:5" x14ac:dyDescent="0.3">
      <c r="B110" s="117" t="s">
        <v>45</v>
      </c>
      <c r="C110" s="118"/>
      <c r="D110" s="119"/>
      <c r="E110" s="26" t="s">
        <v>81</v>
      </c>
    </row>
    <row r="111" spans="2:5" x14ac:dyDescent="0.3">
      <c r="B111" s="124" t="s">
        <v>29</v>
      </c>
      <c r="C111" s="125"/>
      <c r="D111" s="126"/>
      <c r="E111" s="22">
        <v>10200901</v>
      </c>
    </row>
    <row r="112" spans="2:5" x14ac:dyDescent="0.3">
      <c r="B112" s="117" t="s">
        <v>30</v>
      </c>
      <c r="C112" s="118"/>
      <c r="D112" s="119"/>
      <c r="E112" s="26" t="s">
        <v>82</v>
      </c>
    </row>
    <row r="113" spans="2:5" x14ac:dyDescent="0.3">
      <c r="B113" s="114" t="s">
        <v>3</v>
      </c>
      <c r="C113" s="115"/>
      <c r="D113" s="116"/>
      <c r="E113" s="26" t="s">
        <v>83</v>
      </c>
    </row>
    <row r="114" spans="2:5" x14ac:dyDescent="0.3">
      <c r="B114" s="114" t="s">
        <v>31</v>
      </c>
      <c r="C114" s="115"/>
      <c r="D114" s="116"/>
      <c r="E114" s="26">
        <v>1956</v>
      </c>
    </row>
    <row r="115" spans="2:5" x14ac:dyDescent="0.3">
      <c r="B115" s="114" t="s">
        <v>32</v>
      </c>
      <c r="C115" s="115"/>
      <c r="D115" s="116"/>
      <c r="E115" s="26" t="s">
        <v>72</v>
      </c>
    </row>
    <row r="116" spans="2:5" x14ac:dyDescent="0.3">
      <c r="B116" s="114" t="s">
        <v>33</v>
      </c>
      <c r="C116" s="115"/>
      <c r="D116" s="116"/>
      <c r="E116" s="4" t="s">
        <v>73</v>
      </c>
    </row>
    <row r="117" spans="2:5" x14ac:dyDescent="0.3">
      <c r="B117" s="114" t="s">
        <v>34</v>
      </c>
      <c r="C117" s="115"/>
      <c r="D117" s="116"/>
      <c r="E117" s="4" t="s">
        <v>76</v>
      </c>
    </row>
    <row r="118" spans="2:5" x14ac:dyDescent="0.3">
      <c r="B118" s="127" t="s">
        <v>35</v>
      </c>
      <c r="C118" s="128"/>
      <c r="D118" s="129"/>
      <c r="E118" s="4" t="s">
        <v>76</v>
      </c>
    </row>
    <row r="119" spans="2:5" x14ac:dyDescent="0.3">
      <c r="B119" s="117" t="s">
        <v>36</v>
      </c>
      <c r="C119" s="118"/>
      <c r="D119" s="119"/>
      <c r="E119" s="4" t="s">
        <v>76</v>
      </c>
    </row>
    <row r="120" spans="2:5" x14ac:dyDescent="0.3">
      <c r="B120" s="117" t="s">
        <v>37</v>
      </c>
      <c r="C120" s="118"/>
      <c r="D120" s="119"/>
      <c r="E120" s="26">
        <v>11.4</v>
      </c>
    </row>
    <row r="121" spans="2:5" x14ac:dyDescent="0.3">
      <c r="B121" s="117" t="s">
        <v>105</v>
      </c>
      <c r="C121" s="118"/>
      <c r="D121" s="119"/>
      <c r="E121" s="26">
        <v>15</v>
      </c>
    </row>
    <row r="122" spans="2:5" x14ac:dyDescent="0.3">
      <c r="B122" s="117" t="s">
        <v>38</v>
      </c>
      <c r="C122" s="118"/>
      <c r="D122" s="119"/>
      <c r="E122" s="26" t="s">
        <v>77</v>
      </c>
    </row>
    <row r="123" spans="2:5" x14ac:dyDescent="0.3">
      <c r="B123" s="114" t="s">
        <v>40</v>
      </c>
      <c r="C123" s="115"/>
      <c r="D123" s="116"/>
      <c r="E123" s="4" t="s">
        <v>84</v>
      </c>
    </row>
    <row r="124" spans="2:5" x14ac:dyDescent="0.3">
      <c r="B124" s="114" t="s">
        <v>41</v>
      </c>
      <c r="C124" s="115"/>
      <c r="D124" s="116"/>
      <c r="E124" s="4" t="s">
        <v>85</v>
      </c>
    </row>
    <row r="125" spans="2:5" x14ac:dyDescent="0.3">
      <c r="B125" s="114" t="s">
        <v>42</v>
      </c>
      <c r="C125" s="115"/>
      <c r="D125" s="116"/>
      <c r="E125" s="4" t="s">
        <v>76</v>
      </c>
    </row>
    <row r="126" spans="2:5" x14ac:dyDescent="0.3">
      <c r="B126" s="114" t="s">
        <v>43</v>
      </c>
      <c r="C126" s="115"/>
      <c r="D126" s="116"/>
      <c r="E126" s="4" t="s">
        <v>76</v>
      </c>
    </row>
    <row r="133" spans="2:5" ht="15.6" x14ac:dyDescent="0.3">
      <c r="B133" s="102" t="s">
        <v>4</v>
      </c>
      <c r="C133" s="102"/>
      <c r="D133" s="102"/>
      <c r="E133" s="102"/>
    </row>
    <row r="134" spans="2:5" x14ac:dyDescent="0.3">
      <c r="B134" s="7" t="s">
        <v>46</v>
      </c>
      <c r="C134" s="8"/>
      <c r="D134" s="9"/>
      <c r="E134" s="6" t="s">
        <v>63</v>
      </c>
    </row>
    <row r="135" spans="2:5" x14ac:dyDescent="0.3">
      <c r="B135" s="114" t="s">
        <v>44</v>
      </c>
      <c r="C135" s="115"/>
      <c r="D135" s="116"/>
      <c r="E135" s="29" t="s">
        <v>67</v>
      </c>
    </row>
    <row r="136" spans="2:5" x14ac:dyDescent="0.3">
      <c r="B136" s="114" t="s">
        <v>28</v>
      </c>
      <c r="C136" s="115"/>
      <c r="D136" s="116"/>
      <c r="E136" s="26" t="s">
        <v>86</v>
      </c>
    </row>
    <row r="137" spans="2:5" x14ac:dyDescent="0.3">
      <c r="B137" s="117" t="s">
        <v>45</v>
      </c>
      <c r="C137" s="118"/>
      <c r="D137" s="119"/>
      <c r="E137" s="26" t="s">
        <v>87</v>
      </c>
    </row>
    <row r="138" spans="2:5" x14ac:dyDescent="0.3">
      <c r="B138" s="124" t="s">
        <v>29</v>
      </c>
      <c r="C138" s="125"/>
      <c r="D138" s="126"/>
      <c r="E138" s="22">
        <v>10200901</v>
      </c>
    </row>
    <row r="139" spans="2:5" x14ac:dyDescent="0.3">
      <c r="B139" s="117" t="s">
        <v>30</v>
      </c>
      <c r="C139" s="118"/>
      <c r="D139" s="119"/>
      <c r="E139" s="26" t="s">
        <v>88</v>
      </c>
    </row>
    <row r="140" spans="2:5" x14ac:dyDescent="0.3">
      <c r="B140" s="114" t="s">
        <v>3</v>
      </c>
      <c r="C140" s="115"/>
      <c r="D140" s="116"/>
      <c r="E140" s="26" t="s">
        <v>89</v>
      </c>
    </row>
    <row r="141" spans="2:5" x14ac:dyDescent="0.3">
      <c r="B141" s="114" t="s">
        <v>31</v>
      </c>
      <c r="C141" s="115"/>
      <c r="D141" s="116"/>
      <c r="E141" s="26">
        <v>1977</v>
      </c>
    </row>
    <row r="142" spans="2:5" x14ac:dyDescent="0.3">
      <c r="B142" s="114" t="s">
        <v>32</v>
      </c>
      <c r="C142" s="115"/>
      <c r="D142" s="116"/>
      <c r="E142" s="26" t="s">
        <v>72</v>
      </c>
    </row>
    <row r="143" spans="2:5" x14ac:dyDescent="0.3">
      <c r="B143" s="114" t="s">
        <v>33</v>
      </c>
      <c r="C143" s="115"/>
      <c r="D143" s="116"/>
      <c r="E143" s="4" t="s">
        <v>73</v>
      </c>
    </row>
    <row r="144" spans="2:5" x14ac:dyDescent="0.3">
      <c r="B144" s="114" t="s">
        <v>34</v>
      </c>
      <c r="C144" s="115"/>
      <c r="D144" s="116"/>
      <c r="E144" s="4" t="s">
        <v>76</v>
      </c>
    </row>
    <row r="145" spans="2:5" x14ac:dyDescent="0.3">
      <c r="B145" s="127" t="s">
        <v>35</v>
      </c>
      <c r="C145" s="128"/>
      <c r="D145" s="129"/>
      <c r="E145" s="4" t="s">
        <v>76</v>
      </c>
    </row>
    <row r="146" spans="2:5" x14ac:dyDescent="0.3">
      <c r="B146" s="117" t="s">
        <v>36</v>
      </c>
      <c r="C146" s="118"/>
      <c r="D146" s="119"/>
      <c r="E146" s="4" t="s">
        <v>76</v>
      </c>
    </row>
    <row r="147" spans="2:5" x14ac:dyDescent="0.3">
      <c r="B147" s="117" t="s">
        <v>37</v>
      </c>
      <c r="C147" s="118"/>
      <c r="D147" s="119"/>
      <c r="E147" s="26">
        <v>4.0999999999999996</v>
      </c>
    </row>
    <row r="148" spans="2:5" x14ac:dyDescent="0.3">
      <c r="B148" s="117" t="s">
        <v>105</v>
      </c>
      <c r="C148" s="118"/>
      <c r="D148" s="119"/>
      <c r="E148" s="26">
        <v>5</v>
      </c>
    </row>
    <row r="149" spans="2:5" x14ac:dyDescent="0.3">
      <c r="B149" s="117" t="s">
        <v>38</v>
      </c>
      <c r="C149" s="118"/>
      <c r="D149" s="119"/>
      <c r="E149" s="26" t="s">
        <v>77</v>
      </c>
    </row>
    <row r="150" spans="2:5" x14ac:dyDescent="0.3">
      <c r="B150" s="114" t="s">
        <v>40</v>
      </c>
      <c r="C150" s="115"/>
      <c r="D150" s="116"/>
      <c r="E150" s="4" t="s">
        <v>84</v>
      </c>
    </row>
    <row r="151" spans="2:5" x14ac:dyDescent="0.3">
      <c r="B151" s="114" t="s">
        <v>41</v>
      </c>
      <c r="C151" s="115"/>
      <c r="D151" s="116"/>
      <c r="E151" s="4" t="s">
        <v>85</v>
      </c>
    </row>
    <row r="152" spans="2:5" x14ac:dyDescent="0.3">
      <c r="B152" s="114" t="s">
        <v>42</v>
      </c>
      <c r="C152" s="115"/>
      <c r="D152" s="116"/>
      <c r="E152" s="4" t="s">
        <v>76</v>
      </c>
    </row>
    <row r="153" spans="2:5" x14ac:dyDescent="0.3">
      <c r="B153" s="114" t="s">
        <v>43</v>
      </c>
      <c r="C153" s="115"/>
      <c r="D153" s="116"/>
      <c r="E153" s="4" t="s">
        <v>76</v>
      </c>
    </row>
    <row r="155" spans="2:5" x14ac:dyDescent="0.3">
      <c r="B155" s="7" t="s">
        <v>46</v>
      </c>
      <c r="C155" s="8"/>
      <c r="D155" s="9"/>
      <c r="E155" s="6" t="s">
        <v>64</v>
      </c>
    </row>
    <row r="156" spans="2:5" x14ac:dyDescent="0.3">
      <c r="B156" s="114" t="s">
        <v>44</v>
      </c>
      <c r="C156" s="115"/>
      <c r="D156" s="116"/>
      <c r="E156" s="31" t="s">
        <v>67</v>
      </c>
    </row>
    <row r="157" spans="2:5" x14ac:dyDescent="0.3">
      <c r="B157" s="114" t="s">
        <v>28</v>
      </c>
      <c r="C157" s="115"/>
      <c r="D157" s="116"/>
      <c r="E157" s="28" t="s">
        <v>90</v>
      </c>
    </row>
    <row r="158" spans="2:5" x14ac:dyDescent="0.3">
      <c r="B158" s="117" t="s">
        <v>45</v>
      </c>
      <c r="C158" s="118"/>
      <c r="D158" s="119"/>
      <c r="E158" s="28" t="s">
        <v>91</v>
      </c>
    </row>
    <row r="159" spans="2:5" x14ac:dyDescent="0.3">
      <c r="B159" s="124" t="s">
        <v>29</v>
      </c>
      <c r="C159" s="125"/>
      <c r="D159" s="126"/>
      <c r="E159" s="23">
        <v>10200901</v>
      </c>
    </row>
    <row r="160" spans="2:5" x14ac:dyDescent="0.3">
      <c r="B160" s="117" t="s">
        <v>30</v>
      </c>
      <c r="C160" s="118"/>
      <c r="D160" s="119"/>
      <c r="E160" s="28" t="s">
        <v>92</v>
      </c>
    </row>
    <row r="161" spans="2:5" x14ac:dyDescent="0.3">
      <c r="B161" s="114" t="s">
        <v>3</v>
      </c>
      <c r="C161" s="115"/>
      <c r="D161" s="116"/>
      <c r="E161" s="28" t="s">
        <v>93</v>
      </c>
    </row>
    <row r="162" spans="2:5" x14ac:dyDescent="0.3">
      <c r="B162" s="114" t="s">
        <v>31</v>
      </c>
      <c r="C162" s="115"/>
      <c r="D162" s="116"/>
      <c r="E162" s="28">
        <v>1987</v>
      </c>
    </row>
    <row r="163" spans="2:5" x14ac:dyDescent="0.3">
      <c r="B163" s="114" t="s">
        <v>32</v>
      </c>
      <c r="C163" s="115"/>
      <c r="D163" s="116"/>
      <c r="E163" s="28" t="s">
        <v>72</v>
      </c>
    </row>
    <row r="164" spans="2:5" x14ac:dyDescent="0.3">
      <c r="B164" s="114" t="s">
        <v>33</v>
      </c>
      <c r="C164" s="115"/>
      <c r="D164" s="116"/>
      <c r="E164" s="4" t="s">
        <v>73</v>
      </c>
    </row>
    <row r="165" spans="2:5" x14ac:dyDescent="0.3">
      <c r="B165" s="114" t="s">
        <v>34</v>
      </c>
      <c r="C165" s="115"/>
      <c r="D165" s="116"/>
      <c r="E165" s="4" t="s">
        <v>76</v>
      </c>
    </row>
    <row r="166" spans="2:5" x14ac:dyDescent="0.3">
      <c r="B166" s="127" t="s">
        <v>35</v>
      </c>
      <c r="C166" s="128"/>
      <c r="D166" s="129"/>
      <c r="E166" s="4" t="s">
        <v>76</v>
      </c>
    </row>
    <row r="167" spans="2:5" x14ac:dyDescent="0.3">
      <c r="B167" s="117" t="s">
        <v>36</v>
      </c>
      <c r="C167" s="118"/>
      <c r="D167" s="119"/>
      <c r="E167" s="4" t="s">
        <v>76</v>
      </c>
    </row>
    <row r="168" spans="2:5" x14ac:dyDescent="0.3">
      <c r="B168" s="117" t="s">
        <v>37</v>
      </c>
      <c r="C168" s="118"/>
      <c r="D168" s="119"/>
      <c r="E168" s="28">
        <v>3.9</v>
      </c>
    </row>
    <row r="169" spans="2:5" x14ac:dyDescent="0.3">
      <c r="B169" s="117" t="s">
        <v>105</v>
      </c>
      <c r="C169" s="118"/>
      <c r="D169" s="119"/>
      <c r="E169" s="28">
        <v>5</v>
      </c>
    </row>
    <row r="170" spans="2:5" x14ac:dyDescent="0.3">
      <c r="B170" s="117" t="s">
        <v>38</v>
      </c>
      <c r="C170" s="118"/>
      <c r="D170" s="119"/>
      <c r="E170" s="28" t="s">
        <v>77</v>
      </c>
    </row>
    <row r="171" spans="2:5" x14ac:dyDescent="0.3">
      <c r="B171" s="114" t="s">
        <v>40</v>
      </c>
      <c r="C171" s="115"/>
      <c r="D171" s="116"/>
      <c r="E171" s="4" t="s">
        <v>84</v>
      </c>
    </row>
    <row r="172" spans="2:5" x14ac:dyDescent="0.3">
      <c r="B172" s="114" t="s">
        <v>41</v>
      </c>
      <c r="C172" s="115"/>
      <c r="D172" s="116"/>
      <c r="E172" s="4" t="s">
        <v>85</v>
      </c>
    </row>
    <row r="173" spans="2:5" x14ac:dyDescent="0.3">
      <c r="B173" s="114" t="s">
        <v>42</v>
      </c>
      <c r="C173" s="115"/>
      <c r="D173" s="116"/>
      <c r="E173" s="4" t="s">
        <v>76</v>
      </c>
    </row>
    <row r="174" spans="2:5" x14ac:dyDescent="0.3">
      <c r="B174" s="114" t="s">
        <v>43</v>
      </c>
      <c r="C174" s="115"/>
      <c r="D174" s="116"/>
      <c r="E174" s="4"/>
    </row>
    <row r="182" spans="2:5" ht="15.6" x14ac:dyDescent="0.3">
      <c r="B182" s="102" t="s">
        <v>4</v>
      </c>
      <c r="C182" s="102"/>
      <c r="D182" s="102"/>
      <c r="E182" s="102"/>
    </row>
    <row r="183" spans="2:5" x14ac:dyDescent="0.3">
      <c r="B183" s="7" t="s">
        <v>46</v>
      </c>
      <c r="C183" s="8"/>
      <c r="D183" s="9"/>
      <c r="E183" s="6" t="s">
        <v>65</v>
      </c>
    </row>
    <row r="184" spans="2:5" x14ac:dyDescent="0.3">
      <c r="B184" s="114" t="s">
        <v>44</v>
      </c>
      <c r="C184" s="115"/>
      <c r="D184" s="116"/>
      <c r="E184" s="31" t="s">
        <v>67</v>
      </c>
    </row>
    <row r="185" spans="2:5" x14ac:dyDescent="0.3">
      <c r="B185" s="114" t="s">
        <v>28</v>
      </c>
      <c r="C185" s="115"/>
      <c r="D185" s="116"/>
      <c r="E185" s="28" t="s">
        <v>94</v>
      </c>
    </row>
    <row r="186" spans="2:5" x14ac:dyDescent="0.3">
      <c r="B186" s="117" t="s">
        <v>45</v>
      </c>
      <c r="C186" s="118"/>
      <c r="D186" s="119"/>
      <c r="E186" s="28" t="s">
        <v>95</v>
      </c>
    </row>
    <row r="187" spans="2:5" x14ac:dyDescent="0.3">
      <c r="B187" s="124" t="s">
        <v>29</v>
      </c>
      <c r="C187" s="125"/>
      <c r="D187" s="126"/>
      <c r="E187" s="86">
        <v>10200501</v>
      </c>
    </row>
    <row r="188" spans="2:5" x14ac:dyDescent="0.3">
      <c r="B188" s="117" t="s">
        <v>30</v>
      </c>
      <c r="C188" s="118"/>
      <c r="D188" s="119"/>
      <c r="E188" s="28" t="s">
        <v>96</v>
      </c>
    </row>
    <row r="189" spans="2:5" x14ac:dyDescent="0.3">
      <c r="B189" s="114" t="s">
        <v>3</v>
      </c>
      <c r="C189" s="115"/>
      <c r="D189" s="116"/>
      <c r="E189" s="28" t="s">
        <v>72</v>
      </c>
    </row>
    <row r="190" spans="2:5" x14ac:dyDescent="0.3">
      <c r="B190" s="114" t="s">
        <v>31</v>
      </c>
      <c r="C190" s="115"/>
      <c r="D190" s="116"/>
      <c r="E190" s="28" t="s">
        <v>72</v>
      </c>
    </row>
    <row r="191" spans="2:5" x14ac:dyDescent="0.3">
      <c r="B191" s="114" t="s">
        <v>32</v>
      </c>
      <c r="C191" s="115"/>
      <c r="D191" s="116"/>
      <c r="E191" s="28" t="s">
        <v>72</v>
      </c>
    </row>
    <row r="192" spans="2:5" x14ac:dyDescent="0.3">
      <c r="B192" s="114" t="s">
        <v>33</v>
      </c>
      <c r="C192" s="115"/>
      <c r="D192" s="116"/>
      <c r="E192" s="28" t="s">
        <v>97</v>
      </c>
    </row>
    <row r="193" spans="2:5" x14ac:dyDescent="0.3">
      <c r="B193" s="114" t="s">
        <v>34</v>
      </c>
      <c r="C193" s="115"/>
      <c r="D193" s="116"/>
      <c r="E193" s="28" t="s">
        <v>76</v>
      </c>
    </row>
    <row r="194" spans="2:5" x14ac:dyDescent="0.3">
      <c r="B194" s="127" t="s">
        <v>35</v>
      </c>
      <c r="C194" s="128"/>
      <c r="D194" s="129"/>
      <c r="E194" s="28" t="s">
        <v>76</v>
      </c>
    </row>
    <row r="195" spans="2:5" x14ac:dyDescent="0.3">
      <c r="B195" s="117" t="s">
        <v>36</v>
      </c>
      <c r="C195" s="118"/>
      <c r="D195" s="119"/>
      <c r="E195" s="28" t="s">
        <v>76</v>
      </c>
    </row>
    <row r="196" spans="2:5" x14ac:dyDescent="0.3">
      <c r="B196" s="117" t="s">
        <v>104</v>
      </c>
      <c r="C196" s="118"/>
      <c r="D196" s="119"/>
      <c r="E196" s="26">
        <v>349</v>
      </c>
    </row>
    <row r="197" spans="2:5" x14ac:dyDescent="0.3">
      <c r="B197" s="117" t="s">
        <v>105</v>
      </c>
      <c r="C197" s="118"/>
      <c r="D197" s="119"/>
      <c r="E197" s="26" t="s">
        <v>72</v>
      </c>
    </row>
    <row r="198" spans="2:5" x14ac:dyDescent="0.3">
      <c r="B198" s="117" t="s">
        <v>38</v>
      </c>
      <c r="C198" s="118"/>
      <c r="D198" s="119"/>
      <c r="E198" s="26" t="s">
        <v>98</v>
      </c>
    </row>
    <row r="199" spans="2:5" ht="31.8" x14ac:dyDescent="0.3">
      <c r="B199" s="114" t="s">
        <v>39</v>
      </c>
      <c r="C199" s="115"/>
      <c r="D199" s="116"/>
      <c r="E199" s="4" t="s">
        <v>107</v>
      </c>
    </row>
    <row r="200" spans="2:5" x14ac:dyDescent="0.3">
      <c r="B200" s="114" t="s">
        <v>40</v>
      </c>
      <c r="C200" s="115"/>
      <c r="D200" s="116"/>
      <c r="E200" s="4" t="s">
        <v>76</v>
      </c>
    </row>
    <row r="201" spans="2:5" x14ac:dyDescent="0.3">
      <c r="B201" s="114" t="s">
        <v>41</v>
      </c>
      <c r="C201" s="115"/>
      <c r="D201" s="116"/>
      <c r="E201" s="4" t="s">
        <v>76</v>
      </c>
    </row>
    <row r="202" spans="2:5" x14ac:dyDescent="0.3">
      <c r="B202" s="114" t="s">
        <v>42</v>
      </c>
      <c r="C202" s="115"/>
      <c r="D202" s="116"/>
      <c r="E202" s="4" t="s">
        <v>76</v>
      </c>
    </row>
    <row r="203" spans="2:5" x14ac:dyDescent="0.3">
      <c r="B203" s="114" t="s">
        <v>43</v>
      </c>
      <c r="C203" s="115"/>
      <c r="D203" s="116"/>
      <c r="E203" s="4" t="s">
        <v>76</v>
      </c>
    </row>
    <row r="205" spans="2:5" x14ac:dyDescent="0.3">
      <c r="B205" s="7" t="s">
        <v>46</v>
      </c>
      <c r="C205" s="8"/>
      <c r="D205" s="9"/>
      <c r="E205" s="6" t="s">
        <v>66</v>
      </c>
    </row>
    <row r="206" spans="2:5" x14ac:dyDescent="0.3">
      <c r="B206" s="114" t="s">
        <v>44</v>
      </c>
      <c r="C206" s="115"/>
      <c r="D206" s="116"/>
      <c r="E206" s="29" t="s">
        <v>67</v>
      </c>
    </row>
    <row r="207" spans="2:5" x14ac:dyDescent="0.3">
      <c r="B207" s="114" t="s">
        <v>28</v>
      </c>
      <c r="C207" s="115"/>
      <c r="D207" s="116"/>
      <c r="E207" s="28" t="s">
        <v>99</v>
      </c>
    </row>
    <row r="208" spans="2:5" x14ac:dyDescent="0.3">
      <c r="B208" s="117" t="s">
        <v>45</v>
      </c>
      <c r="C208" s="118"/>
      <c r="D208" s="119"/>
      <c r="E208" s="28" t="s">
        <v>95</v>
      </c>
    </row>
    <row r="209" spans="2:5" x14ac:dyDescent="0.3">
      <c r="B209" s="124" t="s">
        <v>29</v>
      </c>
      <c r="C209" s="125"/>
      <c r="D209" s="126"/>
      <c r="E209" s="30">
        <v>10200901</v>
      </c>
    </row>
    <row r="210" spans="2:5" x14ac:dyDescent="0.3">
      <c r="B210" s="117" t="s">
        <v>30</v>
      </c>
      <c r="C210" s="118"/>
      <c r="D210" s="119"/>
      <c r="E210" s="28" t="s">
        <v>100</v>
      </c>
    </row>
    <row r="211" spans="2:5" x14ac:dyDescent="0.3">
      <c r="B211" s="114" t="s">
        <v>3</v>
      </c>
      <c r="C211" s="115"/>
      <c r="D211" s="116"/>
      <c r="E211" s="28" t="s">
        <v>101</v>
      </c>
    </row>
    <row r="212" spans="2:5" x14ac:dyDescent="0.3">
      <c r="B212" s="114" t="s">
        <v>31</v>
      </c>
      <c r="C212" s="115"/>
      <c r="D212" s="116"/>
      <c r="E212" s="28">
        <v>1987</v>
      </c>
    </row>
    <row r="213" spans="2:5" x14ac:dyDescent="0.3">
      <c r="B213" s="114" t="s">
        <v>32</v>
      </c>
      <c r="C213" s="115"/>
      <c r="D213" s="116"/>
      <c r="E213" s="28" t="s">
        <v>72</v>
      </c>
    </row>
    <row r="214" spans="2:5" x14ac:dyDescent="0.3">
      <c r="B214" s="114" t="s">
        <v>33</v>
      </c>
      <c r="C214" s="115"/>
      <c r="D214" s="116"/>
      <c r="E214" s="4" t="s">
        <v>73</v>
      </c>
    </row>
    <row r="215" spans="2:5" x14ac:dyDescent="0.3">
      <c r="B215" s="114" t="s">
        <v>34</v>
      </c>
      <c r="C215" s="115"/>
      <c r="D215" s="116"/>
      <c r="E215" s="4" t="s">
        <v>102</v>
      </c>
    </row>
    <row r="216" spans="2:5" x14ac:dyDescent="0.3">
      <c r="B216" s="127" t="s">
        <v>35</v>
      </c>
      <c r="C216" s="128"/>
      <c r="D216" s="129"/>
      <c r="E216" s="4" t="s">
        <v>76</v>
      </c>
    </row>
    <row r="217" spans="2:5" x14ac:dyDescent="0.3">
      <c r="B217" s="117" t="s">
        <v>36</v>
      </c>
      <c r="C217" s="118"/>
      <c r="D217" s="119"/>
      <c r="E217" s="4" t="s">
        <v>76</v>
      </c>
    </row>
    <row r="218" spans="2:5" x14ac:dyDescent="0.3">
      <c r="B218" s="117" t="s">
        <v>103</v>
      </c>
      <c r="C218" s="118"/>
      <c r="D218" s="119"/>
      <c r="E218" s="26">
        <v>20.25</v>
      </c>
    </row>
    <row r="219" spans="2:5" x14ac:dyDescent="0.3">
      <c r="B219" s="117" t="s">
        <v>105</v>
      </c>
      <c r="C219" s="118"/>
      <c r="D219" s="119"/>
      <c r="E219" s="26">
        <v>12</v>
      </c>
    </row>
    <row r="220" spans="2:5" x14ac:dyDescent="0.3">
      <c r="B220" s="117" t="s">
        <v>38</v>
      </c>
      <c r="C220" s="118"/>
      <c r="D220" s="119"/>
      <c r="E220" s="26" t="s">
        <v>77</v>
      </c>
    </row>
    <row r="221" spans="2:5" x14ac:dyDescent="0.3">
      <c r="B221" s="114" t="s">
        <v>40</v>
      </c>
      <c r="C221" s="115"/>
      <c r="D221" s="116"/>
      <c r="E221" s="4" t="s">
        <v>106</v>
      </c>
    </row>
    <row r="222" spans="2:5" x14ac:dyDescent="0.3">
      <c r="B222" s="114" t="s">
        <v>41</v>
      </c>
      <c r="C222" s="115"/>
      <c r="D222" s="116"/>
      <c r="E222" s="4" t="s">
        <v>72</v>
      </c>
    </row>
    <row r="223" spans="2:5" x14ac:dyDescent="0.3">
      <c r="B223" s="114" t="s">
        <v>42</v>
      </c>
      <c r="C223" s="115"/>
      <c r="D223" s="116"/>
      <c r="E223" s="4" t="s">
        <v>76</v>
      </c>
    </row>
    <row r="224" spans="2:5" x14ac:dyDescent="0.3">
      <c r="B224" s="114" t="s">
        <v>43</v>
      </c>
      <c r="C224" s="115"/>
      <c r="D224" s="116"/>
      <c r="E224" s="4" t="s">
        <v>76</v>
      </c>
    </row>
  </sheetData>
  <mergeCells count="148">
    <mergeCell ref="B224:D224"/>
    <mergeCell ref="B219:D219"/>
    <mergeCell ref="B220:D220"/>
    <mergeCell ref="B221:D221"/>
    <mergeCell ref="B222:D222"/>
    <mergeCell ref="B223:D223"/>
    <mergeCell ref="B213:D213"/>
    <mergeCell ref="B214:D214"/>
    <mergeCell ref="B215:D215"/>
    <mergeCell ref="B216:D216"/>
    <mergeCell ref="B217:D217"/>
    <mergeCell ref="B218:D218"/>
    <mergeCell ref="B207:D207"/>
    <mergeCell ref="B208:D208"/>
    <mergeCell ref="B209:D209"/>
    <mergeCell ref="B210:D210"/>
    <mergeCell ref="B211:D211"/>
    <mergeCell ref="B212:D212"/>
    <mergeCell ref="B199:D199"/>
    <mergeCell ref="B200:D200"/>
    <mergeCell ref="B201:D201"/>
    <mergeCell ref="B202:D202"/>
    <mergeCell ref="B203:D203"/>
    <mergeCell ref="B206:D206"/>
    <mergeCell ref="B193:D193"/>
    <mergeCell ref="B194:D194"/>
    <mergeCell ref="B195:D195"/>
    <mergeCell ref="B196:D196"/>
    <mergeCell ref="B197:D197"/>
    <mergeCell ref="B198:D198"/>
    <mergeCell ref="B187:D187"/>
    <mergeCell ref="B188:D188"/>
    <mergeCell ref="B189:D189"/>
    <mergeCell ref="B190:D190"/>
    <mergeCell ref="B191:D191"/>
    <mergeCell ref="B192:D192"/>
    <mergeCell ref="B173:D173"/>
    <mergeCell ref="B174:D174"/>
    <mergeCell ref="B182:E182"/>
    <mergeCell ref="B184:D184"/>
    <mergeCell ref="B185:D185"/>
    <mergeCell ref="B186:D186"/>
    <mergeCell ref="B168:D168"/>
    <mergeCell ref="B169:D169"/>
    <mergeCell ref="B170:D170"/>
    <mergeCell ref="B171:D171"/>
    <mergeCell ref="B172:D172"/>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49:D149"/>
    <mergeCell ref="B150:D150"/>
    <mergeCell ref="B151:D151"/>
    <mergeCell ref="B152:D152"/>
    <mergeCell ref="B153:D153"/>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23:D123"/>
    <mergeCell ref="B124:D124"/>
    <mergeCell ref="B125:D125"/>
    <mergeCell ref="B133:E133"/>
    <mergeCell ref="B135:D135"/>
    <mergeCell ref="B136:D136"/>
    <mergeCell ref="B126:D126"/>
    <mergeCell ref="B118:D118"/>
    <mergeCell ref="B119:D119"/>
    <mergeCell ref="B120:D120"/>
    <mergeCell ref="B121:D121"/>
    <mergeCell ref="B122:D122"/>
    <mergeCell ref="B112:D112"/>
    <mergeCell ref="B113:D113"/>
    <mergeCell ref="B114:D114"/>
    <mergeCell ref="B115:D115"/>
    <mergeCell ref="B116:D116"/>
    <mergeCell ref="B117:D117"/>
    <mergeCell ref="B109:D109"/>
    <mergeCell ref="B110:D110"/>
    <mergeCell ref="B111:D111"/>
    <mergeCell ref="B105:D105"/>
    <mergeCell ref="B93:D93"/>
    <mergeCell ref="B97:D97"/>
    <mergeCell ref="B96:D96"/>
    <mergeCell ref="B95:D95"/>
    <mergeCell ref="B94:D94"/>
    <mergeCell ref="B99:D99"/>
    <mergeCell ref="B100:D100"/>
    <mergeCell ref="B101:D101"/>
    <mergeCell ref="B98:D98"/>
    <mergeCell ref="B102:D102"/>
    <mergeCell ref="B103:D103"/>
    <mergeCell ref="B104:D104"/>
    <mergeCell ref="B60:E60"/>
    <mergeCell ref="B61:D61"/>
    <mergeCell ref="B72:D72"/>
    <mergeCell ref="B71:D71"/>
    <mergeCell ref="B70:D70"/>
    <mergeCell ref="B66:D66"/>
    <mergeCell ref="B64:D64"/>
    <mergeCell ref="B85:E85"/>
    <mergeCell ref="B108:D108"/>
    <mergeCell ref="B87:D87"/>
    <mergeCell ref="B88:D88"/>
    <mergeCell ref="B89:D89"/>
    <mergeCell ref="B92:D92"/>
    <mergeCell ref="B91:D91"/>
    <mergeCell ref="B63:D63"/>
    <mergeCell ref="B62:D62"/>
    <mergeCell ref="B65:D65"/>
    <mergeCell ref="B67:D67"/>
    <mergeCell ref="B68:D68"/>
    <mergeCell ref="B69:D69"/>
    <mergeCell ref="B74:E74"/>
    <mergeCell ref="B90:D90"/>
    <mergeCell ref="B57:D57"/>
    <mergeCell ref="B58:D58"/>
    <mergeCell ref="B51:E51"/>
    <mergeCell ref="B52:E52"/>
    <mergeCell ref="B43:E50"/>
    <mergeCell ref="B42:E42"/>
    <mergeCell ref="B20:E20"/>
    <mergeCell ref="B21:E21"/>
    <mergeCell ref="B40:E41"/>
    <mergeCell ref="B22:E22"/>
    <mergeCell ref="B23:E23"/>
    <mergeCell ref="B39:E39"/>
    <mergeCell ref="B54:D54"/>
    <mergeCell ref="B55:D55"/>
    <mergeCell ref="B56:D56"/>
    <mergeCell ref="C27:D27"/>
  </mergeCells>
  <dataValidations disablePrompts="1" count="2">
    <dataValidation type="whole" operator="greaterThan" allowBlank="1" showInputMessage="1" showErrorMessage="1" sqref="E93">
      <formula1>0</formula1>
    </dataValidation>
    <dataValidation type="list" allowBlank="1" showInputMessage="1" showErrorMessage="1" sqref="E87">
      <formula1>TIPO_FUENTE</formula1>
    </dataValidation>
  </dataValidations>
  <pageMargins left="0.7" right="0.7" top="0.75" bottom="0.75" header="0.3" footer="0.3"/>
  <pageSetup scale="94" orientation="portrait" verticalDpi="0" r:id="rId1"/>
  <headerFooter differentFirst="1">
    <oddHeader>&amp;L&amp;G&amp;C
Expediente: DFZ-2016-4884-VIII-LEY-EI&amp;R&amp;G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E90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32"/>
  <sheetViews>
    <sheetView view="pageLayout" zoomScaleNormal="100" workbookViewId="0">
      <selection activeCell="B9" sqref="B9:B3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30" t="str">
        <f>+Datos!C27</f>
        <v>Expediente: DFZ-2016-4884-VIII-LEY-EI</v>
      </c>
      <c r="D3" s="130"/>
      <c r="E3" s="130"/>
      <c r="F3" s="130"/>
      <c r="G3" s="130"/>
      <c r="H3" s="130"/>
      <c r="I3" s="130"/>
    </row>
    <row r="6" spans="2:10" ht="15.6" x14ac:dyDescent="0.3">
      <c r="B6" s="131" t="s">
        <v>4</v>
      </c>
      <c r="C6" s="131"/>
      <c r="D6" s="131"/>
      <c r="E6" s="131"/>
      <c r="F6" s="131"/>
      <c r="G6" s="131"/>
      <c r="H6" s="131"/>
      <c r="I6" s="131"/>
      <c r="J6" s="131"/>
    </row>
    <row r="7" spans="2:10" x14ac:dyDescent="0.3">
      <c r="B7" s="132"/>
      <c r="C7" s="132"/>
      <c r="D7" s="132"/>
      <c r="E7" s="132"/>
    </row>
    <row r="8" spans="2:10" x14ac:dyDescent="0.3">
      <c r="B8" s="138" t="s">
        <v>47</v>
      </c>
      <c r="C8" s="138"/>
      <c r="D8" s="138"/>
      <c r="E8" s="14" t="s">
        <v>48</v>
      </c>
      <c r="F8" s="14" t="s">
        <v>1</v>
      </c>
      <c r="G8" s="14" t="s">
        <v>2</v>
      </c>
      <c r="H8" s="14" t="s">
        <v>0</v>
      </c>
      <c r="I8" s="14" t="s">
        <v>49</v>
      </c>
      <c r="J8" s="12"/>
    </row>
    <row r="9" spans="2:10" x14ac:dyDescent="0.3">
      <c r="B9" s="133" t="s">
        <v>68</v>
      </c>
      <c r="C9" s="134" t="s">
        <v>69</v>
      </c>
      <c r="D9" s="3" t="s">
        <v>33</v>
      </c>
      <c r="E9" s="37">
        <v>8</v>
      </c>
      <c r="F9" s="37">
        <v>8</v>
      </c>
      <c r="G9" s="13" t="s">
        <v>76</v>
      </c>
      <c r="H9" s="37">
        <v>8</v>
      </c>
      <c r="I9" s="37" t="s">
        <v>108</v>
      </c>
    </row>
    <row r="10" spans="2:10" x14ac:dyDescent="0.3">
      <c r="B10" s="133"/>
      <c r="C10" s="134"/>
      <c r="D10" s="5" t="s">
        <v>34</v>
      </c>
      <c r="E10" s="37">
        <v>10</v>
      </c>
      <c r="F10" s="37">
        <v>10</v>
      </c>
      <c r="G10" s="13" t="s">
        <v>76</v>
      </c>
      <c r="H10" s="37">
        <v>10</v>
      </c>
      <c r="I10" s="37" t="s">
        <v>108</v>
      </c>
      <c r="J10" s="12"/>
    </row>
    <row r="11" spans="2:10" x14ac:dyDescent="0.3">
      <c r="B11" s="133"/>
      <c r="C11" s="134"/>
      <c r="D11" s="11" t="s">
        <v>35</v>
      </c>
      <c r="E11" s="37">
        <v>10</v>
      </c>
      <c r="F11" s="37">
        <v>10</v>
      </c>
      <c r="G11" s="13" t="s">
        <v>76</v>
      </c>
      <c r="H11" s="37">
        <v>10</v>
      </c>
      <c r="I11" s="37" t="s">
        <v>108</v>
      </c>
      <c r="J11" s="12"/>
    </row>
    <row r="12" spans="2:10" x14ac:dyDescent="0.3">
      <c r="B12" s="133"/>
      <c r="C12" s="134"/>
      <c r="D12" s="5" t="s">
        <v>36</v>
      </c>
      <c r="E12" s="13" t="s">
        <v>76</v>
      </c>
      <c r="F12" s="13" t="s">
        <v>76</v>
      </c>
      <c r="G12" s="13" t="s">
        <v>76</v>
      </c>
      <c r="H12" s="13" t="s">
        <v>76</v>
      </c>
      <c r="I12" s="13" t="s">
        <v>76</v>
      </c>
      <c r="J12" s="12"/>
    </row>
    <row r="13" spans="2:10" x14ac:dyDescent="0.3">
      <c r="B13" s="133" t="s">
        <v>80</v>
      </c>
      <c r="C13" s="134" t="s">
        <v>81</v>
      </c>
      <c r="D13" s="3" t="s">
        <v>33</v>
      </c>
      <c r="E13" s="37">
        <v>10</v>
      </c>
      <c r="F13" s="37">
        <v>10</v>
      </c>
      <c r="G13" s="13" t="s">
        <v>76</v>
      </c>
      <c r="H13" s="37">
        <v>10</v>
      </c>
      <c r="I13" s="37" t="s">
        <v>108</v>
      </c>
    </row>
    <row r="14" spans="2:10" x14ac:dyDescent="0.3">
      <c r="B14" s="133"/>
      <c r="C14" s="134"/>
      <c r="D14" s="5" t="s">
        <v>34</v>
      </c>
      <c r="E14" s="13" t="s">
        <v>76</v>
      </c>
      <c r="F14" s="13" t="s">
        <v>76</v>
      </c>
      <c r="G14" s="13" t="s">
        <v>76</v>
      </c>
      <c r="H14" s="13" t="s">
        <v>76</v>
      </c>
      <c r="I14" s="13" t="s">
        <v>76</v>
      </c>
    </row>
    <row r="15" spans="2:10" x14ac:dyDescent="0.3">
      <c r="B15" s="133"/>
      <c r="C15" s="134"/>
      <c r="D15" s="11" t="s">
        <v>35</v>
      </c>
      <c r="E15" s="13" t="s">
        <v>76</v>
      </c>
      <c r="F15" s="13" t="s">
        <v>76</v>
      </c>
      <c r="G15" s="13" t="s">
        <v>76</v>
      </c>
      <c r="H15" s="13" t="s">
        <v>76</v>
      </c>
      <c r="I15" s="13" t="s">
        <v>76</v>
      </c>
    </row>
    <row r="16" spans="2:10" x14ac:dyDescent="0.3">
      <c r="B16" s="133"/>
      <c r="C16" s="134"/>
      <c r="D16" s="5" t="s">
        <v>36</v>
      </c>
      <c r="E16" s="13" t="s">
        <v>76</v>
      </c>
      <c r="F16" s="13" t="s">
        <v>76</v>
      </c>
      <c r="G16" s="13" t="s">
        <v>76</v>
      </c>
      <c r="H16" s="13" t="s">
        <v>76</v>
      </c>
      <c r="I16" s="13" t="s">
        <v>76</v>
      </c>
    </row>
    <row r="17" spans="2:9" x14ac:dyDescent="0.3">
      <c r="B17" s="133" t="s">
        <v>86</v>
      </c>
      <c r="C17" s="134" t="s">
        <v>87</v>
      </c>
      <c r="D17" s="3" t="s">
        <v>33</v>
      </c>
      <c r="E17" s="37">
        <v>10</v>
      </c>
      <c r="F17" s="37">
        <v>10</v>
      </c>
      <c r="G17" s="13" t="s">
        <v>76</v>
      </c>
      <c r="H17" s="37">
        <v>10</v>
      </c>
      <c r="I17" s="37" t="s">
        <v>108</v>
      </c>
    </row>
    <row r="18" spans="2:9" x14ac:dyDescent="0.3">
      <c r="B18" s="133"/>
      <c r="C18" s="134"/>
      <c r="D18" s="5" t="s">
        <v>34</v>
      </c>
      <c r="E18" s="13" t="s">
        <v>76</v>
      </c>
      <c r="F18" s="13" t="s">
        <v>76</v>
      </c>
      <c r="G18" s="13" t="s">
        <v>76</v>
      </c>
      <c r="H18" s="13" t="s">
        <v>76</v>
      </c>
      <c r="I18" s="13" t="s">
        <v>76</v>
      </c>
    </row>
    <row r="19" spans="2:9" x14ac:dyDescent="0.3">
      <c r="B19" s="133"/>
      <c r="C19" s="134"/>
      <c r="D19" s="11" t="s">
        <v>35</v>
      </c>
      <c r="E19" s="13" t="s">
        <v>76</v>
      </c>
      <c r="F19" s="13" t="s">
        <v>76</v>
      </c>
      <c r="G19" s="13" t="s">
        <v>76</v>
      </c>
      <c r="H19" s="13" t="s">
        <v>76</v>
      </c>
      <c r="I19" s="13" t="s">
        <v>76</v>
      </c>
    </row>
    <row r="20" spans="2:9" x14ac:dyDescent="0.3">
      <c r="B20" s="133"/>
      <c r="C20" s="134"/>
      <c r="D20" s="5" t="s">
        <v>36</v>
      </c>
      <c r="E20" s="13" t="s">
        <v>76</v>
      </c>
      <c r="F20" s="13" t="s">
        <v>76</v>
      </c>
      <c r="G20" s="13" t="s">
        <v>76</v>
      </c>
      <c r="H20" s="13" t="s">
        <v>76</v>
      </c>
      <c r="I20" s="13" t="s">
        <v>76</v>
      </c>
    </row>
    <row r="21" spans="2:9" x14ac:dyDescent="0.3">
      <c r="B21" s="133" t="s">
        <v>90</v>
      </c>
      <c r="C21" s="134" t="s">
        <v>91</v>
      </c>
      <c r="D21" s="3" t="s">
        <v>33</v>
      </c>
      <c r="E21" s="37">
        <v>10</v>
      </c>
      <c r="F21" s="37">
        <v>10</v>
      </c>
      <c r="G21" s="13" t="s">
        <v>76</v>
      </c>
      <c r="H21" s="37">
        <v>10</v>
      </c>
      <c r="I21" s="37" t="s">
        <v>108</v>
      </c>
    </row>
    <row r="22" spans="2:9" x14ac:dyDescent="0.3">
      <c r="B22" s="133"/>
      <c r="C22" s="134"/>
      <c r="D22" s="5" t="s">
        <v>34</v>
      </c>
      <c r="E22" s="13" t="s">
        <v>76</v>
      </c>
      <c r="F22" s="13" t="s">
        <v>76</v>
      </c>
      <c r="G22" s="13" t="s">
        <v>76</v>
      </c>
      <c r="H22" s="13" t="s">
        <v>76</v>
      </c>
      <c r="I22" s="13" t="s">
        <v>76</v>
      </c>
    </row>
    <row r="23" spans="2:9" x14ac:dyDescent="0.3">
      <c r="B23" s="133"/>
      <c r="C23" s="134"/>
      <c r="D23" s="11" t="s">
        <v>35</v>
      </c>
      <c r="E23" s="13" t="s">
        <v>76</v>
      </c>
      <c r="F23" s="13" t="s">
        <v>76</v>
      </c>
      <c r="G23" s="13" t="s">
        <v>76</v>
      </c>
      <c r="H23" s="13" t="s">
        <v>76</v>
      </c>
      <c r="I23" s="13" t="s">
        <v>76</v>
      </c>
    </row>
    <row r="24" spans="2:9" x14ac:dyDescent="0.3">
      <c r="B24" s="133"/>
      <c r="C24" s="134"/>
      <c r="D24" s="5" t="s">
        <v>36</v>
      </c>
      <c r="E24" s="13" t="s">
        <v>76</v>
      </c>
      <c r="F24" s="13" t="s">
        <v>76</v>
      </c>
      <c r="G24" s="13" t="s">
        <v>76</v>
      </c>
      <c r="H24" s="13" t="s">
        <v>76</v>
      </c>
      <c r="I24" s="13" t="s">
        <v>76</v>
      </c>
    </row>
    <row r="25" spans="2:9" x14ac:dyDescent="0.3">
      <c r="B25" s="135" t="s">
        <v>94</v>
      </c>
      <c r="C25" s="134" t="s">
        <v>95</v>
      </c>
      <c r="D25" s="3" t="s">
        <v>33</v>
      </c>
      <c r="E25" s="37">
        <v>10</v>
      </c>
      <c r="F25" s="37">
        <v>10</v>
      </c>
      <c r="G25" s="13" t="s">
        <v>76</v>
      </c>
      <c r="H25" s="37">
        <v>10</v>
      </c>
      <c r="I25" s="37" t="s">
        <v>108</v>
      </c>
    </row>
    <row r="26" spans="2:9" x14ac:dyDescent="0.3">
      <c r="B26" s="136"/>
      <c r="C26" s="134"/>
      <c r="D26" s="5" t="s">
        <v>34</v>
      </c>
      <c r="E26" s="13" t="s">
        <v>76</v>
      </c>
      <c r="F26" s="13" t="s">
        <v>76</v>
      </c>
      <c r="G26" s="13" t="s">
        <v>76</v>
      </c>
      <c r="H26" s="13" t="s">
        <v>76</v>
      </c>
      <c r="I26" s="13" t="s">
        <v>76</v>
      </c>
    </row>
    <row r="27" spans="2:9" x14ac:dyDescent="0.3">
      <c r="B27" s="136"/>
      <c r="C27" s="134"/>
      <c r="D27" s="11" t="s">
        <v>35</v>
      </c>
      <c r="E27" s="13" t="s">
        <v>76</v>
      </c>
      <c r="F27" s="13" t="s">
        <v>76</v>
      </c>
      <c r="G27" s="13" t="s">
        <v>76</v>
      </c>
      <c r="H27" s="13" t="s">
        <v>76</v>
      </c>
      <c r="I27" s="13" t="s">
        <v>76</v>
      </c>
    </row>
    <row r="28" spans="2:9" x14ac:dyDescent="0.3">
      <c r="B28" s="137"/>
      <c r="C28" s="134"/>
      <c r="D28" s="5" t="s">
        <v>36</v>
      </c>
      <c r="E28" s="13" t="s">
        <v>76</v>
      </c>
      <c r="F28" s="13" t="s">
        <v>76</v>
      </c>
      <c r="G28" s="13" t="s">
        <v>76</v>
      </c>
      <c r="H28" s="13" t="s">
        <v>76</v>
      </c>
      <c r="I28" s="13" t="s">
        <v>76</v>
      </c>
    </row>
    <row r="29" spans="2:9" x14ac:dyDescent="0.3">
      <c r="B29" s="135" t="s">
        <v>99</v>
      </c>
      <c r="C29" s="134" t="s">
        <v>95</v>
      </c>
      <c r="D29" s="3" t="s">
        <v>33</v>
      </c>
      <c r="E29" s="37">
        <v>10</v>
      </c>
      <c r="F29" s="37">
        <v>10</v>
      </c>
      <c r="G29" s="13" t="s">
        <v>76</v>
      </c>
      <c r="H29" s="37">
        <v>10</v>
      </c>
      <c r="I29" s="37" t="s">
        <v>108</v>
      </c>
    </row>
    <row r="30" spans="2:9" x14ac:dyDescent="0.3">
      <c r="B30" s="136"/>
      <c r="C30" s="134"/>
      <c r="D30" s="5" t="s">
        <v>34</v>
      </c>
      <c r="E30" s="37">
        <v>10</v>
      </c>
      <c r="F30" s="37">
        <v>10</v>
      </c>
      <c r="G30" s="13" t="s">
        <v>76</v>
      </c>
      <c r="H30" s="37">
        <v>10</v>
      </c>
      <c r="I30" s="37" t="s">
        <v>108</v>
      </c>
    </row>
    <row r="31" spans="2:9" x14ac:dyDescent="0.3">
      <c r="B31" s="136"/>
      <c r="C31" s="134"/>
      <c r="D31" s="11" t="s">
        <v>35</v>
      </c>
      <c r="E31" s="13" t="s">
        <v>76</v>
      </c>
      <c r="F31" s="13" t="s">
        <v>76</v>
      </c>
      <c r="G31" s="13" t="s">
        <v>76</v>
      </c>
      <c r="H31" s="13" t="s">
        <v>76</v>
      </c>
      <c r="I31" s="13" t="s">
        <v>76</v>
      </c>
    </row>
    <row r="32" spans="2:9" x14ac:dyDescent="0.3">
      <c r="B32" s="137"/>
      <c r="C32" s="134"/>
      <c r="D32" s="5" t="s">
        <v>36</v>
      </c>
      <c r="E32" s="13" t="s">
        <v>76</v>
      </c>
      <c r="F32" s="13" t="s">
        <v>76</v>
      </c>
      <c r="G32" s="13" t="s">
        <v>76</v>
      </c>
      <c r="H32" s="13" t="s">
        <v>76</v>
      </c>
      <c r="I32" s="13" t="s">
        <v>76</v>
      </c>
    </row>
  </sheetData>
  <mergeCells count="16">
    <mergeCell ref="B25:B28"/>
    <mergeCell ref="C25:C28"/>
    <mergeCell ref="B29:B32"/>
    <mergeCell ref="C29:C32"/>
    <mergeCell ref="B21:B24"/>
    <mergeCell ref="C21:C24"/>
    <mergeCell ref="C3:I3"/>
    <mergeCell ref="B6:J6"/>
    <mergeCell ref="B7:E7"/>
    <mergeCell ref="B17:B20"/>
    <mergeCell ref="C17:C20"/>
    <mergeCell ref="B9:B12"/>
    <mergeCell ref="C9:C12"/>
    <mergeCell ref="B8:D8"/>
    <mergeCell ref="B13:B16"/>
    <mergeCell ref="C13:C16"/>
  </mergeCells>
  <dataValidations count="2">
    <dataValidation type="list" allowBlank="1" showInputMessage="1" showErrorMessage="1" sqref="I9:I11 I13 I17 I21 I25 I29:I30">
      <formula1>"1,2,3,4,5,6,7,8,9,10,11,Otro,N/A"</formula1>
    </dataValidation>
    <dataValidation type="list" allowBlank="1" showInputMessage="1" showErrorMessage="1" sqref="E29:F30 H9:H11 E9:F11 E13:F13 H13 H17 E17:F17 E21:F21 H21 H25 E25:F25 H29:H30">
      <formula1>"1,2,3,4,5,6,7,8,9,10,11,Otro"</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35"/>
  <sheetViews>
    <sheetView showGridLines="0" view="pageLayout" zoomScale="90" zoomScaleNormal="60" zoomScalePageLayoutView="90" workbookViewId="0">
      <selection activeCell="B31" sqref="B31:D31"/>
    </sheetView>
  </sheetViews>
  <sheetFormatPr baseColWidth="10" defaultColWidth="11.44140625" defaultRowHeight="13.2" x14ac:dyDescent="0.3"/>
  <cols>
    <col min="1" max="1" width="6.44140625" style="38" customWidth="1"/>
    <col min="2" max="2" width="12.88671875" style="38" customWidth="1"/>
    <col min="3" max="3" width="20.109375" style="38" customWidth="1"/>
    <col min="4" max="4" width="33.6640625" style="38" hidden="1" customWidth="1"/>
    <col min="5" max="5" width="27.109375" style="38" customWidth="1"/>
    <col min="6" max="9" width="14.6640625" style="38" customWidth="1"/>
    <col min="10" max="10" width="12.33203125" style="38" customWidth="1"/>
    <col min="11" max="17" width="11.44140625" style="38"/>
    <col min="18" max="18" width="11.44140625" style="38" customWidth="1"/>
    <col min="19" max="59" width="11.44140625" style="38"/>
    <col min="60" max="60" width="11.44140625" style="38" customWidth="1"/>
    <col min="61" max="16384" width="11.44140625" style="38"/>
  </cols>
  <sheetData>
    <row r="1" spans="1:11" x14ac:dyDescent="0.25">
      <c r="B1" s="39"/>
    </row>
    <row r="2" spans="1:11" x14ac:dyDescent="0.3">
      <c r="E2" s="40"/>
      <c r="F2" s="40"/>
    </row>
    <row r="3" spans="1:11" x14ac:dyDescent="0.3">
      <c r="E3" s="40"/>
      <c r="F3" s="41"/>
    </row>
    <row r="4" spans="1:11" x14ac:dyDescent="0.3">
      <c r="E4" s="40"/>
      <c r="F4" s="40"/>
    </row>
    <row r="6" spans="1:11" x14ac:dyDescent="0.3">
      <c r="B6" s="177" t="s">
        <v>109</v>
      </c>
      <c r="C6" s="177"/>
      <c r="D6" s="177"/>
      <c r="E6" s="177"/>
      <c r="F6" s="177"/>
      <c r="G6" s="51"/>
      <c r="H6" s="51"/>
      <c r="I6" s="51"/>
      <c r="J6" s="51"/>
      <c r="K6" s="51"/>
    </row>
    <row r="7" spans="1:11" ht="15" customHeight="1" thickBot="1" x14ac:dyDescent="0.35">
      <c r="B7" s="52"/>
      <c r="C7" s="52"/>
      <c r="D7" s="52"/>
      <c r="E7" s="52"/>
      <c r="F7" s="52"/>
      <c r="G7" s="51"/>
      <c r="H7" s="51"/>
      <c r="I7" s="51"/>
      <c r="J7" s="51"/>
      <c r="K7" s="51"/>
    </row>
    <row r="8" spans="1:11" ht="13.8" thickBot="1" x14ac:dyDescent="0.35">
      <c r="B8" s="178" t="str">
        <f>+[2]FUENTES!C9</f>
        <v>Caldera de Poder</v>
      </c>
      <c r="C8" s="179"/>
      <c r="D8" s="179"/>
      <c r="E8" s="179"/>
      <c r="F8" s="179"/>
      <c r="G8" s="179"/>
      <c r="H8" s="179"/>
      <c r="I8" s="180"/>
      <c r="J8" s="51"/>
      <c r="K8" s="51"/>
    </row>
    <row r="9" spans="1:11" x14ac:dyDescent="0.3">
      <c r="B9" s="52"/>
      <c r="C9" s="52"/>
      <c r="D9" s="52"/>
      <c r="E9" s="52"/>
      <c r="F9" s="52"/>
      <c r="G9" s="51"/>
      <c r="H9" s="51"/>
      <c r="I9" s="51"/>
      <c r="J9" s="51"/>
      <c r="K9" s="51"/>
    </row>
    <row r="10" spans="1:11" ht="13.8" thickBot="1" x14ac:dyDescent="0.35">
      <c r="B10" s="181"/>
      <c r="C10" s="181"/>
      <c r="D10" s="181"/>
      <c r="E10" s="53"/>
      <c r="F10" s="54" t="s">
        <v>48</v>
      </c>
      <c r="G10" s="54" t="s">
        <v>1</v>
      </c>
      <c r="H10" s="54" t="s">
        <v>2</v>
      </c>
      <c r="I10" s="55" t="s">
        <v>0</v>
      </c>
      <c r="J10" s="51"/>
      <c r="K10" s="51"/>
    </row>
    <row r="11" spans="1:11" x14ac:dyDescent="0.2">
      <c r="A11" s="84"/>
      <c r="B11" s="182" t="s">
        <v>110</v>
      </c>
      <c r="C11" s="183"/>
      <c r="D11" s="183"/>
      <c r="E11" s="56" t="s">
        <v>111</v>
      </c>
      <c r="F11" s="184"/>
      <c r="G11" s="185"/>
      <c r="H11" s="185"/>
      <c r="I11" s="186"/>
      <c r="J11" s="51"/>
      <c r="K11" s="51"/>
    </row>
    <row r="12" spans="1:11" x14ac:dyDescent="0.2">
      <c r="A12" s="84"/>
      <c r="B12" s="143"/>
      <c r="C12" s="144"/>
      <c r="D12" s="144"/>
      <c r="E12" s="57" t="s">
        <v>112</v>
      </c>
      <c r="F12" s="157"/>
      <c r="G12" s="158"/>
      <c r="H12" s="158"/>
      <c r="I12" s="159"/>
      <c r="J12" s="51"/>
      <c r="K12" s="51"/>
    </row>
    <row r="13" spans="1:11" x14ac:dyDescent="0.2">
      <c r="A13" s="84"/>
      <c r="B13" s="143"/>
      <c r="C13" s="144"/>
      <c r="D13" s="144"/>
      <c r="E13" s="57" t="s">
        <v>113</v>
      </c>
      <c r="F13" s="157" t="s">
        <v>114</v>
      </c>
      <c r="G13" s="158"/>
      <c r="H13" s="158"/>
      <c r="I13" s="159"/>
      <c r="J13" s="51"/>
      <c r="K13" s="51"/>
    </row>
    <row r="14" spans="1:11" x14ac:dyDescent="0.2">
      <c r="A14" s="84"/>
      <c r="B14" s="143" t="s">
        <v>115</v>
      </c>
      <c r="C14" s="144"/>
      <c r="D14" s="144"/>
      <c r="E14" s="57" t="s">
        <v>116</v>
      </c>
      <c r="F14" s="58">
        <v>1</v>
      </c>
      <c r="G14" s="5">
        <v>1</v>
      </c>
      <c r="H14" s="5" t="s">
        <v>117</v>
      </c>
      <c r="I14" s="59">
        <v>1</v>
      </c>
      <c r="J14" s="51"/>
      <c r="K14" s="51"/>
    </row>
    <row r="15" spans="1:11" x14ac:dyDescent="0.2">
      <c r="A15" s="84"/>
      <c r="B15" s="143"/>
      <c r="C15" s="144"/>
      <c r="D15" s="144"/>
      <c r="E15" s="57" t="s">
        <v>118</v>
      </c>
      <c r="F15" s="58">
        <v>1</v>
      </c>
      <c r="G15" s="5">
        <v>1</v>
      </c>
      <c r="H15" s="5" t="s">
        <v>117</v>
      </c>
      <c r="I15" s="59">
        <v>1</v>
      </c>
      <c r="J15" s="51"/>
      <c r="K15" s="51"/>
    </row>
    <row r="16" spans="1:11" x14ac:dyDescent="0.2">
      <c r="A16" s="84"/>
      <c r="B16" s="145" t="s">
        <v>119</v>
      </c>
      <c r="C16" s="146"/>
      <c r="D16" s="147"/>
      <c r="E16" s="57" t="s">
        <v>120</v>
      </c>
      <c r="F16" s="151" t="s">
        <v>121</v>
      </c>
      <c r="G16" s="152"/>
      <c r="H16" s="152"/>
      <c r="I16" s="153"/>
      <c r="J16" s="51" t="s">
        <v>122</v>
      </c>
      <c r="K16" s="51"/>
    </row>
    <row r="17" spans="2:13" x14ac:dyDescent="0.2">
      <c r="B17" s="148"/>
      <c r="C17" s="149"/>
      <c r="D17" s="150"/>
      <c r="E17" s="57" t="s">
        <v>123</v>
      </c>
      <c r="F17" s="151"/>
      <c r="G17" s="152"/>
      <c r="H17" s="152"/>
      <c r="I17" s="153"/>
      <c r="J17" s="51"/>
      <c r="K17" s="51"/>
    </row>
    <row r="18" spans="2:13" x14ac:dyDescent="0.2">
      <c r="B18" s="145" t="s">
        <v>124</v>
      </c>
      <c r="C18" s="146"/>
      <c r="D18" s="147"/>
      <c r="E18" s="57" t="s">
        <v>125</v>
      </c>
      <c r="F18" s="57" t="s">
        <v>126</v>
      </c>
      <c r="G18" s="57" t="s">
        <v>126</v>
      </c>
      <c r="H18" s="60" t="s">
        <v>117</v>
      </c>
      <c r="I18" s="57" t="s">
        <v>126</v>
      </c>
      <c r="J18" s="51"/>
      <c r="K18" s="51"/>
    </row>
    <row r="19" spans="2:13" x14ac:dyDescent="0.2">
      <c r="B19" s="154"/>
      <c r="C19" s="155"/>
      <c r="D19" s="156"/>
      <c r="E19" s="57" t="s">
        <v>127</v>
      </c>
      <c r="F19" s="57" t="s">
        <v>126</v>
      </c>
      <c r="G19" s="57" t="s">
        <v>126</v>
      </c>
      <c r="H19" s="60" t="s">
        <v>117</v>
      </c>
      <c r="I19" s="57" t="s">
        <v>126</v>
      </c>
      <c r="J19" s="51"/>
      <c r="K19" s="51"/>
    </row>
    <row r="20" spans="2:13" x14ac:dyDescent="0.2">
      <c r="B20" s="148"/>
      <c r="C20" s="149"/>
      <c r="D20" s="150"/>
      <c r="E20" s="57" t="s">
        <v>128</v>
      </c>
      <c r="F20" s="57" t="s">
        <v>126</v>
      </c>
      <c r="G20" s="57" t="s">
        <v>126</v>
      </c>
      <c r="H20" s="60" t="s">
        <v>117</v>
      </c>
      <c r="I20" s="57" t="s">
        <v>126</v>
      </c>
      <c r="J20" s="51"/>
      <c r="K20" s="51"/>
    </row>
    <row r="21" spans="2:13" x14ac:dyDescent="0.2">
      <c r="B21" s="143" t="s">
        <v>129</v>
      </c>
      <c r="C21" s="144"/>
      <c r="D21" s="144"/>
      <c r="E21" s="57" t="s">
        <v>130</v>
      </c>
      <c r="F21" s="157" t="s">
        <v>114</v>
      </c>
      <c r="G21" s="158"/>
      <c r="H21" s="158"/>
      <c r="I21" s="159"/>
      <c r="J21" s="51"/>
      <c r="K21" s="51"/>
    </row>
    <row r="22" spans="2:13" x14ac:dyDescent="0.2">
      <c r="B22" s="143"/>
      <c r="C22" s="144"/>
      <c r="D22" s="144"/>
      <c r="E22" s="57" t="s">
        <v>131</v>
      </c>
      <c r="F22" s="157"/>
      <c r="G22" s="158"/>
      <c r="H22" s="158"/>
      <c r="I22" s="159"/>
      <c r="J22" s="51"/>
      <c r="K22" s="51"/>
    </row>
    <row r="23" spans="2:13" ht="12.75" customHeight="1" x14ac:dyDescent="0.2">
      <c r="B23" s="145" t="s">
        <v>132</v>
      </c>
      <c r="C23" s="146"/>
      <c r="D23" s="147"/>
      <c r="E23" s="61" t="s">
        <v>133</v>
      </c>
      <c r="F23" s="160" t="s">
        <v>134</v>
      </c>
      <c r="G23" s="161"/>
      <c r="H23" s="161"/>
      <c r="I23" s="162"/>
      <c r="J23" s="51"/>
      <c r="K23" s="51"/>
    </row>
    <row r="24" spans="2:13" ht="14.4" customHeight="1" x14ac:dyDescent="0.2">
      <c r="B24" s="154"/>
      <c r="C24" s="155"/>
      <c r="D24" s="156"/>
      <c r="E24" s="61" t="s">
        <v>135</v>
      </c>
      <c r="F24" s="163"/>
      <c r="G24" s="140"/>
      <c r="H24" s="140"/>
      <c r="I24" s="164"/>
      <c r="J24" s="51"/>
      <c r="K24" s="51"/>
    </row>
    <row r="25" spans="2:13" ht="14.4" customHeight="1" x14ac:dyDescent="0.2">
      <c r="B25" s="154"/>
      <c r="C25" s="155"/>
      <c r="D25" s="156"/>
      <c r="E25" s="61" t="s">
        <v>136</v>
      </c>
      <c r="F25" s="163"/>
      <c r="G25" s="140"/>
      <c r="H25" s="140"/>
      <c r="I25" s="164"/>
      <c r="J25" s="51"/>
      <c r="K25" s="51"/>
    </row>
    <row r="26" spans="2:13" ht="15" customHeight="1" x14ac:dyDescent="0.2">
      <c r="B26" s="148"/>
      <c r="C26" s="149"/>
      <c r="D26" s="150"/>
      <c r="E26" s="61" t="s">
        <v>137</v>
      </c>
      <c r="F26" s="165"/>
      <c r="G26" s="166"/>
      <c r="H26" s="166"/>
      <c r="I26" s="167"/>
      <c r="J26" s="51"/>
      <c r="K26" s="51"/>
    </row>
    <row r="27" spans="2:13" ht="35.25" customHeight="1" x14ac:dyDescent="0.2">
      <c r="B27" s="145" t="s">
        <v>138</v>
      </c>
      <c r="C27" s="146"/>
      <c r="D27" s="147"/>
      <c r="E27" s="57" t="s">
        <v>139</v>
      </c>
      <c r="F27" s="171" t="s">
        <v>140</v>
      </c>
      <c r="G27" s="172"/>
      <c r="H27" s="172"/>
      <c r="I27" s="173"/>
      <c r="J27" s="62"/>
      <c r="K27" s="63"/>
      <c r="L27" s="43"/>
      <c r="M27" s="43"/>
    </row>
    <row r="28" spans="2:13" ht="12.75" customHeight="1" x14ac:dyDescent="0.2">
      <c r="B28" s="154"/>
      <c r="C28" s="155"/>
      <c r="D28" s="156"/>
      <c r="E28" s="57" t="s">
        <v>141</v>
      </c>
      <c r="F28" s="174" t="s">
        <v>142</v>
      </c>
      <c r="G28" s="175"/>
      <c r="H28" s="175"/>
      <c r="I28" s="176"/>
      <c r="J28" s="139"/>
      <c r="K28" s="140"/>
      <c r="L28" s="43"/>
      <c r="M28" s="43"/>
    </row>
    <row r="29" spans="2:13" ht="13.8" thickBot="1" x14ac:dyDescent="0.25">
      <c r="B29" s="168"/>
      <c r="C29" s="169"/>
      <c r="D29" s="170"/>
      <c r="E29" s="64" t="s">
        <v>143</v>
      </c>
      <c r="F29" s="141" t="s">
        <v>144</v>
      </c>
      <c r="G29" s="141"/>
      <c r="H29" s="141"/>
      <c r="I29" s="142"/>
      <c r="J29" s="139"/>
      <c r="K29" s="140"/>
      <c r="L29" s="43"/>
      <c r="M29" s="43"/>
    </row>
    <row r="30" spans="2:13" x14ac:dyDescent="0.3">
      <c r="B30" s="51"/>
      <c r="C30" s="51"/>
      <c r="D30" s="51"/>
      <c r="E30" s="51"/>
      <c r="F30" s="51"/>
      <c r="G30" s="51"/>
      <c r="H30" s="51"/>
      <c r="I30" s="51"/>
      <c r="J30" s="51"/>
      <c r="K30" s="51"/>
    </row>
    <row r="31" spans="2:13" x14ac:dyDescent="0.3">
      <c r="B31" s="51"/>
      <c r="C31" s="51"/>
      <c r="D31" s="51"/>
      <c r="E31" s="51"/>
      <c r="F31" s="51"/>
      <c r="G31" s="51"/>
      <c r="H31" s="51"/>
      <c r="I31" s="51"/>
      <c r="J31" s="51"/>
      <c r="K31" s="51"/>
    </row>
    <row r="36" spans="1:1" x14ac:dyDescent="0.3">
      <c r="A36" s="42"/>
    </row>
    <row r="37" spans="1:1" x14ac:dyDescent="0.3">
      <c r="A37" s="42"/>
    </row>
    <row r="38" spans="1:1" x14ac:dyDescent="0.3">
      <c r="A38" s="42"/>
    </row>
    <row r="39" spans="1:1" x14ac:dyDescent="0.3">
      <c r="A39" s="42"/>
    </row>
    <row r="40" spans="1:1" x14ac:dyDescent="0.3">
      <c r="A40" s="42"/>
    </row>
    <row r="41" spans="1:1" x14ac:dyDescent="0.3">
      <c r="A41" s="42"/>
    </row>
    <row r="49" ht="12.75" customHeight="1" x14ac:dyDescent="0.3"/>
    <row r="54" ht="12.75" customHeight="1" x14ac:dyDescent="0.3"/>
    <row r="76" ht="12.75" customHeight="1" x14ac:dyDescent="0.3"/>
    <row r="81" ht="12.75" customHeight="1" x14ac:dyDescent="0.3"/>
    <row r="103" ht="12.75" customHeight="1" x14ac:dyDescent="0.3"/>
    <row r="107" ht="27.75" customHeight="1" x14ac:dyDescent="0.3"/>
    <row r="108" ht="12.75" customHeight="1" x14ac:dyDescent="0.3"/>
    <row r="130" ht="12.75" customHeight="1" x14ac:dyDescent="0.3"/>
    <row r="134" ht="12.75" customHeight="1" x14ac:dyDescent="0.3"/>
    <row r="135" ht="12.75" customHeight="1" x14ac:dyDescent="0.3"/>
  </sheetData>
  <mergeCells count="22">
    <mergeCell ref="B6:F6"/>
    <mergeCell ref="B8:I8"/>
    <mergeCell ref="B10:D10"/>
    <mergeCell ref="B11:D13"/>
    <mergeCell ref="F11:I11"/>
    <mergeCell ref="F12:I12"/>
    <mergeCell ref="F13:I13"/>
    <mergeCell ref="J28:K29"/>
    <mergeCell ref="F29:I29"/>
    <mergeCell ref="B14:D15"/>
    <mergeCell ref="B16:D17"/>
    <mergeCell ref="F16:I16"/>
    <mergeCell ref="F17:I17"/>
    <mergeCell ref="B18:D20"/>
    <mergeCell ref="B21:D22"/>
    <mergeCell ref="F21:I21"/>
    <mergeCell ref="F22:I22"/>
    <mergeCell ref="B23:D26"/>
    <mergeCell ref="F23:I26"/>
    <mergeCell ref="B27:D29"/>
    <mergeCell ref="F27:I27"/>
    <mergeCell ref="F28:I28"/>
  </mergeCells>
  <dataValidations count="2">
    <dataValidation type="list" allowBlank="1" showInputMessage="1" showErrorMessage="1" sqref="F17">
      <formula1>"Diseño,Otro"</formula1>
    </dataValidation>
    <dataValidation type="list" allowBlank="1" showInputMessage="1" showErrorMessage="1" sqref="F16">
      <formula1>"CRPC, Otro"</formula1>
    </dataValidation>
  </dataValidations>
  <printOptions horizontalCentered="1"/>
  <pageMargins left="0.39370078740157483" right="0.39370078740157483" top="0.27559055118110237" bottom="0.70866141732283472" header="0" footer="0"/>
  <pageSetup scale="5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56"/>
  <sheetViews>
    <sheetView showGridLines="0" tabSelected="1" view="pageBreakPreview" topLeftCell="A121" zoomScale="60" zoomScaleNormal="85" zoomScalePageLayoutView="80" workbookViewId="0">
      <selection activeCell="B132" sqref="B132:G151"/>
    </sheetView>
  </sheetViews>
  <sheetFormatPr baseColWidth="10" defaultColWidth="11.5546875" defaultRowHeight="13.8" x14ac:dyDescent="0.25"/>
  <cols>
    <col min="1" max="1" width="11.5546875" style="45"/>
    <col min="2" max="2" width="42.88671875" style="45" customWidth="1"/>
    <col min="3" max="3" width="31.6640625" style="45" customWidth="1"/>
    <col min="4" max="4" width="13.5546875" style="45" customWidth="1"/>
    <col min="5" max="5" width="14.44140625" style="45" customWidth="1"/>
    <col min="6" max="6" width="11.6640625" style="45" customWidth="1"/>
    <col min="7" max="7" width="12.6640625" style="45" customWidth="1"/>
    <col min="8" max="8" width="17.6640625" style="45" customWidth="1"/>
    <col min="9" max="16384" width="11.5546875" style="45"/>
  </cols>
  <sheetData>
    <row r="1" spans="2:7" x14ac:dyDescent="0.25">
      <c r="B1" s="44"/>
      <c r="D1" s="44"/>
      <c r="E1" s="44"/>
      <c r="F1" s="44"/>
      <c r="G1" s="44"/>
    </row>
    <row r="2" spans="2:7" x14ac:dyDescent="0.25">
      <c r="B2" s="44"/>
      <c r="C2" s="44"/>
      <c r="D2" s="44"/>
      <c r="E2" s="44"/>
      <c r="F2" s="46"/>
      <c r="G2" s="46"/>
    </row>
    <row r="3" spans="2:7" x14ac:dyDescent="0.25">
      <c r="B3" s="44"/>
      <c r="C3" s="44"/>
      <c r="D3" s="44"/>
      <c r="E3" s="44"/>
      <c r="F3" s="47"/>
      <c r="G3" s="46"/>
    </row>
    <row r="4" spans="2:7" x14ac:dyDescent="0.25">
      <c r="B4" s="44"/>
      <c r="C4" s="44"/>
      <c r="D4" s="44"/>
      <c r="E4" s="44"/>
      <c r="F4" s="46"/>
      <c r="G4" s="46"/>
    </row>
    <row r="5" spans="2:7" x14ac:dyDescent="0.25">
      <c r="B5" s="44"/>
      <c r="C5" s="44"/>
      <c r="D5" s="44"/>
      <c r="E5" s="44"/>
      <c r="F5" s="46"/>
      <c r="G5" s="46"/>
    </row>
    <row r="6" spans="2:7" x14ac:dyDescent="0.25">
      <c r="B6" s="44"/>
      <c r="C6" s="44"/>
      <c r="D6" s="44"/>
      <c r="E6" s="44"/>
      <c r="F6" s="46"/>
      <c r="G6" s="46"/>
    </row>
    <row r="7" spans="2:7" x14ac:dyDescent="0.25">
      <c r="B7" s="203" t="s">
        <v>145</v>
      </c>
      <c r="C7" s="203"/>
      <c r="D7" s="65"/>
      <c r="E7" s="65"/>
      <c r="F7" s="65"/>
      <c r="G7" s="66"/>
    </row>
    <row r="8" spans="2:7" ht="14.4" thickBot="1" x14ac:dyDescent="0.3">
      <c r="B8" s="67"/>
      <c r="C8" s="67"/>
      <c r="D8" s="65"/>
      <c r="E8" s="65"/>
      <c r="F8" s="65"/>
      <c r="G8" s="66"/>
    </row>
    <row r="9" spans="2:7" ht="14.4" thickBot="1" x14ac:dyDescent="0.3">
      <c r="B9" s="198" t="str">
        <f>+[2]FUENTES!C9</f>
        <v>Caldera de Poder</v>
      </c>
      <c r="C9" s="199"/>
      <c r="D9" s="200"/>
      <c r="E9" s="65"/>
      <c r="F9" s="65"/>
      <c r="G9" s="66"/>
    </row>
    <row r="10" spans="2:7" x14ac:dyDescent="0.25">
      <c r="B10" s="68" t="s">
        <v>97</v>
      </c>
      <c r="C10" s="69"/>
      <c r="D10" s="69"/>
      <c r="E10" s="65"/>
      <c r="F10" s="65"/>
      <c r="G10" s="66"/>
    </row>
    <row r="11" spans="2:7" x14ac:dyDescent="0.25">
      <c r="B11" s="70"/>
      <c r="C11" s="12"/>
      <c r="D11" s="12"/>
      <c r="E11" s="12"/>
      <c r="F11" s="12"/>
      <c r="G11" s="12"/>
    </row>
    <row r="12" spans="2:7" ht="37.5" customHeight="1" x14ac:dyDescent="0.25">
      <c r="B12" s="71" t="s">
        <v>146</v>
      </c>
      <c r="C12" s="195" t="s">
        <v>147</v>
      </c>
      <c r="D12" s="196"/>
      <c r="E12" s="12"/>
      <c r="F12" s="12"/>
      <c r="G12" s="12"/>
    </row>
    <row r="13" spans="2:7" ht="40.950000000000003" customHeight="1" x14ac:dyDescent="0.25">
      <c r="B13" s="71" t="s">
        <v>148</v>
      </c>
      <c r="C13" s="201" t="s">
        <v>144</v>
      </c>
      <c r="D13" s="202"/>
      <c r="E13" s="12"/>
      <c r="F13" s="12"/>
      <c r="G13" s="12"/>
    </row>
    <row r="14" spans="2:7" x14ac:dyDescent="0.25">
      <c r="B14" s="191" t="s">
        <v>149</v>
      </c>
      <c r="C14" s="72" t="s">
        <v>150</v>
      </c>
      <c r="D14" s="13" t="s">
        <v>144</v>
      </c>
      <c r="E14" s="12"/>
      <c r="F14" s="12"/>
      <c r="G14" s="12"/>
    </row>
    <row r="15" spans="2:7" x14ac:dyDescent="0.25">
      <c r="B15" s="191"/>
      <c r="C15" s="72" t="s">
        <v>151</v>
      </c>
      <c r="D15" s="13" t="s">
        <v>144</v>
      </c>
      <c r="E15" s="12"/>
      <c r="F15" s="12"/>
      <c r="G15" s="12"/>
    </row>
    <row r="16" spans="2:7" x14ac:dyDescent="0.25">
      <c r="B16" s="191"/>
      <c r="C16" s="72" t="s">
        <v>135</v>
      </c>
      <c r="D16" s="13" t="s">
        <v>144</v>
      </c>
      <c r="E16" s="12"/>
      <c r="F16" s="12"/>
      <c r="G16" s="12"/>
    </row>
    <row r="17" spans="1:7" x14ac:dyDescent="0.25">
      <c r="B17" s="191"/>
      <c r="C17" s="72" t="s">
        <v>136</v>
      </c>
      <c r="D17" s="13" t="s">
        <v>144</v>
      </c>
      <c r="E17" s="12"/>
      <c r="F17" s="12"/>
      <c r="G17" s="12"/>
    </row>
    <row r="18" spans="1:7" x14ac:dyDescent="0.25">
      <c r="B18" s="191"/>
      <c r="C18" s="72" t="s">
        <v>152</v>
      </c>
      <c r="D18" s="13" t="s">
        <v>144</v>
      </c>
      <c r="E18" s="12"/>
      <c r="F18" s="12"/>
      <c r="G18" s="12"/>
    </row>
    <row r="19" spans="1:7" x14ac:dyDescent="0.25">
      <c r="B19" s="191"/>
      <c r="C19" s="72" t="s">
        <v>153</v>
      </c>
      <c r="D19" s="13" t="s">
        <v>144</v>
      </c>
      <c r="E19" s="12"/>
      <c r="F19" s="12"/>
      <c r="G19" s="12"/>
    </row>
    <row r="20" spans="1:7" ht="25.5" customHeight="1" x14ac:dyDescent="0.25">
      <c r="B20" s="71" t="s">
        <v>154</v>
      </c>
      <c r="C20" s="195" t="s">
        <v>155</v>
      </c>
      <c r="D20" s="196"/>
      <c r="E20" s="12"/>
      <c r="F20" s="12"/>
      <c r="G20" s="12"/>
    </row>
    <row r="21" spans="1:7" ht="24.75" customHeight="1" x14ac:dyDescent="0.25">
      <c r="B21" s="73" t="s">
        <v>156</v>
      </c>
      <c r="C21" s="195" t="s">
        <v>157</v>
      </c>
      <c r="D21" s="196"/>
      <c r="E21" s="12"/>
      <c r="F21" s="12"/>
      <c r="G21" s="12"/>
    </row>
    <row r="22" spans="1:7" ht="21.75" customHeight="1" x14ac:dyDescent="0.25">
      <c r="B22" s="74" t="s">
        <v>158</v>
      </c>
      <c r="C22" s="187">
        <v>10200501</v>
      </c>
      <c r="D22" s="188"/>
      <c r="E22" s="12"/>
      <c r="F22" s="12"/>
      <c r="G22" s="12"/>
    </row>
    <row r="23" spans="1:7" ht="19.5" customHeight="1" x14ac:dyDescent="0.25">
      <c r="B23" s="75" t="s">
        <v>159</v>
      </c>
      <c r="C23" s="197" t="s">
        <v>160</v>
      </c>
      <c r="D23" s="197"/>
      <c r="E23" s="12"/>
      <c r="F23" s="12"/>
      <c r="G23" s="12"/>
    </row>
    <row r="24" spans="1:7" ht="12" customHeight="1" x14ac:dyDescent="0.25">
      <c r="A24" s="48"/>
      <c r="B24" s="76"/>
      <c r="C24" s="76"/>
      <c r="D24" s="76"/>
      <c r="E24" s="12"/>
      <c r="F24" s="12"/>
      <c r="G24" s="12"/>
    </row>
    <row r="25" spans="1:7" x14ac:dyDescent="0.25">
      <c r="B25" s="190"/>
      <c r="C25" s="190"/>
      <c r="D25" s="190"/>
      <c r="E25" s="77" t="s">
        <v>48</v>
      </c>
      <c r="F25" s="77" t="s">
        <v>1</v>
      </c>
      <c r="G25" s="78" t="s">
        <v>0</v>
      </c>
    </row>
    <row r="26" spans="1:7" x14ac:dyDescent="0.25">
      <c r="B26" s="191" t="s">
        <v>161</v>
      </c>
      <c r="C26" s="191"/>
      <c r="D26" s="191"/>
      <c r="E26" s="79" t="str">
        <f>+VLOOKUP(C22,'[3]Hoja1 (2)'!$A$1:$G$113,4,0)</f>
        <v>0.00283*KEROS</v>
      </c>
      <c r="F26" s="79" t="str">
        <f>+VLOOKUP(C22,'[3]Hoja1 (2)'!$A$1:$G$113,2,0)</f>
        <v>0.0042*PET2</v>
      </c>
      <c r="G26" s="79" t="str">
        <f>+VLOOKUP(C22,'[3]Hoja1 (2)'!$A$1:$G$113,5,0)</f>
        <v>0.00029*PET2</v>
      </c>
    </row>
    <row r="27" spans="1:7" x14ac:dyDescent="0.25">
      <c r="B27" s="192" t="s">
        <v>162</v>
      </c>
      <c r="C27" s="193"/>
      <c r="D27" s="194"/>
      <c r="E27" s="79" t="str">
        <f>+VLOOKUP(C23,[4]Hoja1!$B$1:$F$24,3,0)</f>
        <v>N/A</v>
      </c>
      <c r="F27" s="79" t="str">
        <f>+VLOOKUP(C23,[4]Hoja1!$B$1:$F$24,4,0)</f>
        <v>N/A</v>
      </c>
      <c r="G27" s="79">
        <f>+VLOOKUP(C23,[4]Hoja1!$B$1:$F$24,2,0)</f>
        <v>98</v>
      </c>
    </row>
    <row r="28" spans="1:7" x14ac:dyDescent="0.25">
      <c r="B28" s="12"/>
      <c r="C28" s="12"/>
      <c r="D28" s="12"/>
      <c r="E28" s="12"/>
      <c r="F28" s="12"/>
      <c r="G28" s="12"/>
    </row>
    <row r="29" spans="1:7" x14ac:dyDescent="0.25">
      <c r="B29" s="12"/>
      <c r="C29" s="12"/>
      <c r="D29" s="12"/>
      <c r="E29" s="12"/>
      <c r="F29" s="12"/>
      <c r="G29" s="12"/>
    </row>
    <row r="30" spans="1:7" x14ac:dyDescent="0.25">
      <c r="B30" s="12"/>
      <c r="C30" s="12"/>
      <c r="D30" s="12"/>
      <c r="E30" s="12"/>
      <c r="F30" s="12"/>
      <c r="G30" s="12"/>
    </row>
    <row r="31" spans="1:7" x14ac:dyDescent="0.25">
      <c r="B31" s="68" t="s">
        <v>164</v>
      </c>
      <c r="C31" s="69"/>
      <c r="D31" s="69"/>
      <c r="E31" s="65"/>
      <c r="F31" s="65"/>
      <c r="G31" s="66"/>
    </row>
    <row r="32" spans="1:7" x14ac:dyDescent="0.25">
      <c r="B32" s="70"/>
      <c r="C32" s="12"/>
      <c r="D32" s="12"/>
      <c r="E32" s="12"/>
      <c r="F32" s="12"/>
      <c r="G32" s="12"/>
    </row>
    <row r="33" spans="2:7" ht="40.5" customHeight="1" x14ac:dyDescent="0.25">
      <c r="B33" s="71" t="s">
        <v>146</v>
      </c>
      <c r="C33" s="195" t="s">
        <v>147</v>
      </c>
      <c r="D33" s="196"/>
      <c r="E33" s="12"/>
      <c r="F33" s="12"/>
      <c r="G33" s="12"/>
    </row>
    <row r="34" spans="2:7" ht="20.399999999999999" x14ac:dyDescent="0.25">
      <c r="B34" s="71" t="s">
        <v>148</v>
      </c>
      <c r="C34" s="201" t="s">
        <v>144</v>
      </c>
      <c r="D34" s="202"/>
      <c r="E34" s="12"/>
      <c r="F34" s="12"/>
      <c r="G34" s="12"/>
    </row>
    <row r="35" spans="2:7" x14ac:dyDescent="0.25">
      <c r="B35" s="191" t="s">
        <v>149</v>
      </c>
      <c r="C35" s="72" t="s">
        <v>150</v>
      </c>
      <c r="D35" s="13" t="s">
        <v>144</v>
      </c>
      <c r="E35" s="12"/>
      <c r="F35" s="12"/>
      <c r="G35" s="12"/>
    </row>
    <row r="36" spans="2:7" x14ac:dyDescent="0.25">
      <c r="B36" s="191"/>
      <c r="C36" s="72" t="s">
        <v>151</v>
      </c>
      <c r="D36" s="13" t="s">
        <v>144</v>
      </c>
      <c r="E36" s="12"/>
      <c r="F36" s="12"/>
      <c r="G36" s="12"/>
    </row>
    <row r="37" spans="2:7" x14ac:dyDescent="0.25">
      <c r="B37" s="191"/>
      <c r="C37" s="72" t="s">
        <v>135</v>
      </c>
      <c r="D37" s="13" t="s">
        <v>144</v>
      </c>
      <c r="E37" s="12"/>
      <c r="F37" s="12"/>
      <c r="G37" s="12"/>
    </row>
    <row r="38" spans="2:7" x14ac:dyDescent="0.25">
      <c r="B38" s="191"/>
      <c r="C38" s="72" t="s">
        <v>136</v>
      </c>
      <c r="D38" s="13" t="s">
        <v>144</v>
      </c>
      <c r="E38" s="12"/>
      <c r="F38" s="12"/>
      <c r="G38" s="12"/>
    </row>
    <row r="39" spans="2:7" x14ac:dyDescent="0.25">
      <c r="B39" s="191"/>
      <c r="C39" s="72" t="s">
        <v>152</v>
      </c>
      <c r="D39" s="13" t="s">
        <v>144</v>
      </c>
      <c r="E39" s="12"/>
      <c r="F39" s="12"/>
      <c r="G39" s="12"/>
    </row>
    <row r="40" spans="2:7" x14ac:dyDescent="0.25">
      <c r="B40" s="191"/>
      <c r="C40" s="72" t="s">
        <v>153</v>
      </c>
      <c r="D40" s="13" t="s">
        <v>144</v>
      </c>
      <c r="E40" s="12"/>
      <c r="F40" s="12"/>
      <c r="G40" s="12"/>
    </row>
    <row r="41" spans="2:7" ht="29.25" customHeight="1" x14ac:dyDescent="0.25">
      <c r="B41" s="71" t="s">
        <v>154</v>
      </c>
      <c r="C41" s="195" t="s">
        <v>155</v>
      </c>
      <c r="D41" s="196"/>
      <c r="E41" s="12"/>
      <c r="F41" s="12"/>
      <c r="G41" s="12"/>
    </row>
    <row r="42" spans="2:7" ht="26.4" customHeight="1" x14ac:dyDescent="0.25">
      <c r="B42" s="73" t="s">
        <v>156</v>
      </c>
      <c r="C42" s="195" t="s">
        <v>165</v>
      </c>
      <c r="D42" s="196"/>
      <c r="E42" s="12"/>
      <c r="F42" s="12"/>
      <c r="G42" s="12"/>
    </row>
    <row r="43" spans="2:7" x14ac:dyDescent="0.25">
      <c r="B43" s="74" t="s">
        <v>158</v>
      </c>
      <c r="C43" s="187">
        <v>10201001</v>
      </c>
      <c r="D43" s="188"/>
      <c r="E43" s="12"/>
      <c r="F43" s="12"/>
      <c r="G43" s="12"/>
    </row>
    <row r="44" spans="2:7" ht="13.95" customHeight="1" x14ac:dyDescent="0.25">
      <c r="B44" s="75" t="s">
        <v>159</v>
      </c>
      <c r="C44" s="197" t="s">
        <v>160</v>
      </c>
      <c r="D44" s="197"/>
      <c r="E44" s="12"/>
      <c r="F44" s="12"/>
      <c r="G44" s="12"/>
    </row>
    <row r="45" spans="2:7" ht="13.95" customHeight="1" x14ac:dyDescent="0.25">
      <c r="B45" s="76"/>
      <c r="C45" s="76"/>
      <c r="D45" s="76"/>
      <c r="E45" s="12"/>
      <c r="F45" s="12"/>
      <c r="G45" s="12"/>
    </row>
    <row r="46" spans="2:7" ht="14.4" customHeight="1" x14ac:dyDescent="0.25">
      <c r="B46" s="190"/>
      <c r="C46" s="190"/>
      <c r="D46" s="190"/>
      <c r="E46" s="77" t="s">
        <v>48</v>
      </c>
      <c r="F46" s="77" t="s">
        <v>1</v>
      </c>
      <c r="G46" s="78" t="s">
        <v>0</v>
      </c>
    </row>
    <row r="47" spans="2:7" ht="13.95" customHeight="1" x14ac:dyDescent="0.25">
      <c r="B47" s="191" t="s">
        <v>161</v>
      </c>
      <c r="C47" s="191"/>
      <c r="D47" s="191"/>
      <c r="E47" s="79" t="str">
        <f>+VLOOKUP(C43,'[3]Hoja1 (2)'!$A$1:$G$113,4,0)</f>
        <v>0.00441*GLP</v>
      </c>
      <c r="F47" s="79" t="str">
        <f>+VLOOKUP(C43,'[3]Hoja1 (2)'!$A$1:$G$113,2,0)</f>
        <v>0.00031*GLP</v>
      </c>
      <c r="G47" s="79" t="str">
        <f>+VLOOKUP(C43,'[3]Hoja1 (2)'!$A$1:$G$113,5,0)</f>
        <v>0.00017*GLP</v>
      </c>
    </row>
    <row r="48" spans="2:7" ht="13.95" customHeight="1" x14ac:dyDescent="0.25">
      <c r="B48" s="192" t="s">
        <v>162</v>
      </c>
      <c r="C48" s="193"/>
      <c r="D48" s="194"/>
      <c r="E48" s="79" t="str">
        <f>+VLOOKUP(C44,[4]Hoja1!$B$1:$F$24,3,0)</f>
        <v>N/A</v>
      </c>
      <c r="F48" s="79" t="str">
        <f>+VLOOKUP(C44,[4]Hoja1!$B$1:$F$24,4,0)</f>
        <v>N/A</v>
      </c>
      <c r="G48" s="79">
        <f>+VLOOKUP(C44,[4]Hoja1!$B$1:$F$24,2,0)</f>
        <v>98</v>
      </c>
    </row>
    <row r="49" spans="2:7" x14ac:dyDescent="0.25">
      <c r="B49" s="12"/>
      <c r="C49" s="12"/>
      <c r="D49" s="12"/>
      <c r="E49" s="12"/>
      <c r="F49" s="12"/>
      <c r="G49" s="12"/>
    </row>
    <row r="50" spans="2:7" ht="14.4" thickBot="1" x14ac:dyDescent="0.3">
      <c r="B50" s="12"/>
      <c r="C50" s="12"/>
      <c r="D50" s="12"/>
      <c r="E50" s="12"/>
      <c r="F50" s="12"/>
      <c r="G50" s="12"/>
    </row>
    <row r="51" spans="2:7" ht="14.4" thickBot="1" x14ac:dyDescent="0.3">
      <c r="B51" s="198" t="str">
        <f>+[2]FUENTES!D9</f>
        <v>Caldera de HB1</v>
      </c>
      <c r="C51" s="199"/>
      <c r="D51" s="200"/>
      <c r="E51" s="65"/>
      <c r="F51" s="65"/>
      <c r="G51" s="66"/>
    </row>
    <row r="52" spans="2:7" x14ac:dyDescent="0.25">
      <c r="B52" s="68" t="s">
        <v>73</v>
      </c>
      <c r="C52" s="69"/>
      <c r="D52" s="69"/>
      <c r="E52" s="65"/>
      <c r="F52" s="65"/>
      <c r="G52" s="66"/>
    </row>
    <row r="53" spans="2:7" x14ac:dyDescent="0.25">
      <c r="B53" s="70"/>
      <c r="C53" s="12"/>
      <c r="D53" s="12"/>
      <c r="E53" s="12"/>
      <c r="F53" s="12"/>
      <c r="G53" s="12"/>
    </row>
    <row r="54" spans="2:7" ht="63.75" customHeight="1" x14ac:dyDescent="0.25">
      <c r="B54" s="71" t="s">
        <v>146</v>
      </c>
      <c r="C54" s="195" t="s">
        <v>166</v>
      </c>
      <c r="D54" s="196"/>
      <c r="E54" s="12"/>
      <c r="F54" s="12"/>
      <c r="G54" s="12"/>
    </row>
    <row r="55" spans="2:7" ht="20.399999999999999" x14ac:dyDescent="0.25">
      <c r="B55" s="71" t="s">
        <v>148</v>
      </c>
      <c r="C55" s="201" t="s">
        <v>144</v>
      </c>
      <c r="D55" s="202"/>
      <c r="E55" s="12"/>
      <c r="F55" s="12"/>
      <c r="G55" s="12"/>
    </row>
    <row r="56" spans="2:7" x14ac:dyDescent="0.25">
      <c r="B56" s="191" t="s">
        <v>149</v>
      </c>
      <c r="C56" s="72" t="s">
        <v>150</v>
      </c>
      <c r="D56" s="13" t="s">
        <v>144</v>
      </c>
      <c r="E56" s="12"/>
      <c r="F56" s="12"/>
      <c r="G56" s="12"/>
    </row>
    <row r="57" spans="2:7" x14ac:dyDescent="0.25">
      <c r="B57" s="191"/>
      <c r="C57" s="72" t="s">
        <v>151</v>
      </c>
      <c r="D57" s="13" t="s">
        <v>144</v>
      </c>
      <c r="E57" s="12"/>
      <c r="F57" s="12"/>
      <c r="G57" s="12"/>
    </row>
    <row r="58" spans="2:7" x14ac:dyDescent="0.25">
      <c r="B58" s="191"/>
      <c r="C58" s="72" t="s">
        <v>135</v>
      </c>
      <c r="D58" s="13" t="s">
        <v>144</v>
      </c>
      <c r="E58" s="12"/>
      <c r="F58" s="12"/>
      <c r="G58" s="12"/>
    </row>
    <row r="59" spans="2:7" x14ac:dyDescent="0.25">
      <c r="B59" s="191"/>
      <c r="C59" s="72" t="s">
        <v>136</v>
      </c>
      <c r="D59" s="13" t="s">
        <v>144</v>
      </c>
      <c r="E59" s="12"/>
      <c r="F59" s="12"/>
      <c r="G59" s="12"/>
    </row>
    <row r="60" spans="2:7" ht="25.5" customHeight="1" x14ac:dyDescent="0.25">
      <c r="B60" s="191"/>
      <c r="C60" s="72" t="s">
        <v>152</v>
      </c>
      <c r="D60" s="13" t="s">
        <v>144</v>
      </c>
      <c r="E60" s="12"/>
      <c r="F60" s="12"/>
      <c r="G60" s="12"/>
    </row>
    <row r="61" spans="2:7" x14ac:dyDescent="0.25">
      <c r="B61" s="191"/>
      <c r="C61" s="72" t="s">
        <v>153</v>
      </c>
      <c r="D61" s="13" t="s">
        <v>144</v>
      </c>
      <c r="E61" s="12"/>
      <c r="F61" s="12"/>
      <c r="G61" s="12"/>
    </row>
    <row r="62" spans="2:7" ht="27.75" customHeight="1" x14ac:dyDescent="0.25">
      <c r="B62" s="71" t="s">
        <v>154</v>
      </c>
      <c r="C62" s="195" t="s">
        <v>167</v>
      </c>
      <c r="D62" s="196"/>
      <c r="E62" s="12"/>
      <c r="F62" s="12"/>
      <c r="G62" s="12"/>
    </row>
    <row r="63" spans="2:7" ht="37.5" customHeight="1" x14ac:dyDescent="0.25">
      <c r="B63" s="73" t="s">
        <v>156</v>
      </c>
      <c r="C63" s="195" t="s">
        <v>168</v>
      </c>
      <c r="D63" s="196"/>
      <c r="E63" s="12"/>
      <c r="F63" s="12"/>
      <c r="G63" s="12"/>
    </row>
    <row r="64" spans="2:7" x14ac:dyDescent="0.25">
      <c r="B64" s="74" t="s">
        <v>158</v>
      </c>
      <c r="C64" s="187">
        <v>10200901</v>
      </c>
      <c r="D64" s="188"/>
      <c r="E64" s="12"/>
      <c r="F64" s="12"/>
      <c r="G64" s="12"/>
    </row>
    <row r="65" spans="2:7" ht="14.25" customHeight="1" x14ac:dyDescent="0.25">
      <c r="B65" s="75" t="s">
        <v>159</v>
      </c>
      <c r="C65" s="189"/>
      <c r="D65" s="189"/>
      <c r="E65" s="80" t="s">
        <v>169</v>
      </c>
      <c r="F65" s="12"/>
      <c r="G65" s="12"/>
    </row>
    <row r="66" spans="2:7" ht="14.25" customHeight="1" x14ac:dyDescent="0.25">
      <c r="B66" s="76"/>
      <c r="C66" s="76"/>
      <c r="D66" s="76"/>
      <c r="E66" s="12"/>
      <c r="F66" s="12"/>
      <c r="G66" s="12"/>
    </row>
    <row r="67" spans="2:7" ht="14.25" customHeight="1" x14ac:dyDescent="0.25">
      <c r="B67" s="190"/>
      <c r="C67" s="190"/>
      <c r="D67" s="190"/>
      <c r="E67" s="77" t="s">
        <v>48</v>
      </c>
      <c r="F67" s="77" t="s">
        <v>1</v>
      </c>
      <c r="G67" s="78" t="s">
        <v>0</v>
      </c>
    </row>
    <row r="68" spans="2:7" x14ac:dyDescent="0.25">
      <c r="B68" s="191" t="s">
        <v>161</v>
      </c>
      <c r="C68" s="191"/>
      <c r="D68" s="191"/>
      <c r="E68" s="79" t="str">
        <f>+VLOOKUP(C64,'[3]Hoja1 (2)'!$A$1:$G$113,4,0)</f>
        <v>0.00075*ASERR</v>
      </c>
      <c r="F68" s="79" t="str">
        <f>+VLOOKUP(C64,'[3]Hoja1 (2)'!$A$1:$G$113,2,0)</f>
        <v>0.00004*ASERR</v>
      </c>
      <c r="G68" s="79" t="str">
        <f>+VLOOKUP(C64,'[3]Hoja1 (2)'!$A$1:$G$113,5,0)</f>
        <v>0.0032*ASERR</v>
      </c>
    </row>
    <row r="69" spans="2:7" ht="14.25" customHeight="1" x14ac:dyDescent="0.25">
      <c r="B69" s="192" t="s">
        <v>162</v>
      </c>
      <c r="C69" s="193"/>
      <c r="D69" s="194"/>
      <c r="E69" s="79" t="e">
        <f>+VLOOKUP(C65,[4]Hoja1!$B$1:$F$24,3,0)</f>
        <v>#N/A</v>
      </c>
      <c r="F69" s="79" t="e">
        <f>+VLOOKUP(C65,[4]Hoja1!$B$1:$F$24,4,0)</f>
        <v>#N/A</v>
      </c>
      <c r="G69" s="79" t="e">
        <f>+VLOOKUP(C65,[4]Hoja1!$B$1:$F$24,2,0)</f>
        <v>#N/A</v>
      </c>
    </row>
    <row r="70" spans="2:7" ht="14.25" customHeight="1" thickBot="1" x14ac:dyDescent="0.3">
      <c r="B70" s="81"/>
      <c r="C70" s="81"/>
      <c r="D70" s="81"/>
      <c r="E70" s="85"/>
      <c r="F70" s="85"/>
      <c r="G70" s="82"/>
    </row>
    <row r="71" spans="2:7" ht="14.4" thickBot="1" x14ac:dyDescent="0.3">
      <c r="B71" s="198" t="str">
        <f>+[2]FUENTES!E9</f>
        <v>Caldera de HB2</v>
      </c>
      <c r="C71" s="199"/>
      <c r="D71" s="200"/>
      <c r="E71" s="65"/>
      <c r="F71" s="65"/>
      <c r="G71" s="66"/>
    </row>
    <row r="72" spans="2:7" x14ac:dyDescent="0.25">
      <c r="B72" s="68" t="s">
        <v>73</v>
      </c>
      <c r="C72" s="69"/>
      <c r="D72" s="69"/>
      <c r="E72" s="65"/>
      <c r="F72" s="65"/>
      <c r="G72" s="66"/>
    </row>
    <row r="73" spans="2:7" x14ac:dyDescent="0.25">
      <c r="B73" s="70"/>
      <c r="C73" s="12"/>
      <c r="D73" s="12"/>
      <c r="E73" s="12"/>
      <c r="F73" s="12"/>
      <c r="G73" s="12"/>
    </row>
    <row r="74" spans="2:7" ht="68.25" customHeight="1" x14ac:dyDescent="0.25">
      <c r="B74" s="71" t="s">
        <v>146</v>
      </c>
      <c r="C74" s="195" t="s">
        <v>166</v>
      </c>
      <c r="D74" s="196"/>
      <c r="E74" s="12"/>
      <c r="F74" s="12"/>
      <c r="G74" s="12"/>
    </row>
    <row r="75" spans="2:7" ht="20.399999999999999" x14ac:dyDescent="0.25">
      <c r="B75" s="71" t="s">
        <v>148</v>
      </c>
      <c r="C75" s="201" t="s">
        <v>144</v>
      </c>
      <c r="D75" s="202"/>
      <c r="E75" s="12"/>
      <c r="F75" s="12"/>
      <c r="G75" s="12"/>
    </row>
    <row r="76" spans="2:7" x14ac:dyDescent="0.25">
      <c r="B76" s="191" t="s">
        <v>149</v>
      </c>
      <c r="C76" s="72" t="s">
        <v>150</v>
      </c>
      <c r="D76" s="13" t="s">
        <v>144</v>
      </c>
      <c r="E76" s="12"/>
      <c r="F76" s="12"/>
      <c r="G76" s="12"/>
    </row>
    <row r="77" spans="2:7" x14ac:dyDescent="0.25">
      <c r="B77" s="191"/>
      <c r="C77" s="72" t="s">
        <v>151</v>
      </c>
      <c r="D77" s="13" t="s">
        <v>144</v>
      </c>
      <c r="E77" s="12"/>
      <c r="F77" s="12"/>
      <c r="G77" s="12"/>
    </row>
    <row r="78" spans="2:7" x14ac:dyDescent="0.25">
      <c r="B78" s="191"/>
      <c r="C78" s="72" t="s">
        <v>135</v>
      </c>
      <c r="D78" s="13" t="s">
        <v>144</v>
      </c>
      <c r="E78" s="12"/>
      <c r="F78" s="12"/>
      <c r="G78" s="12"/>
    </row>
    <row r="79" spans="2:7" x14ac:dyDescent="0.25">
      <c r="B79" s="191"/>
      <c r="C79" s="72" t="s">
        <v>136</v>
      </c>
      <c r="D79" s="13" t="s">
        <v>144</v>
      </c>
      <c r="E79" s="12"/>
      <c r="F79" s="12"/>
      <c r="G79" s="12"/>
    </row>
    <row r="80" spans="2:7" x14ac:dyDescent="0.25">
      <c r="B80" s="191"/>
      <c r="C80" s="72" t="s">
        <v>152</v>
      </c>
      <c r="D80" s="13" t="s">
        <v>144</v>
      </c>
      <c r="E80" s="12"/>
      <c r="F80" s="12"/>
      <c r="G80" s="12"/>
    </row>
    <row r="81" spans="2:7" x14ac:dyDescent="0.25">
      <c r="B81" s="191"/>
      <c r="C81" s="72" t="s">
        <v>153</v>
      </c>
      <c r="D81" s="13" t="s">
        <v>144</v>
      </c>
      <c r="E81" s="12"/>
      <c r="F81" s="12"/>
      <c r="G81" s="12"/>
    </row>
    <row r="82" spans="2:7" ht="24.75" customHeight="1" x14ac:dyDescent="0.25">
      <c r="B82" s="71" t="s">
        <v>154</v>
      </c>
      <c r="C82" s="195" t="s">
        <v>167</v>
      </c>
      <c r="D82" s="196"/>
      <c r="E82" s="12"/>
      <c r="F82" s="12"/>
      <c r="G82" s="12"/>
    </row>
    <row r="83" spans="2:7" ht="38.25" customHeight="1" x14ac:dyDescent="0.25">
      <c r="B83" s="73" t="s">
        <v>156</v>
      </c>
      <c r="C83" s="195" t="s">
        <v>168</v>
      </c>
      <c r="D83" s="196"/>
      <c r="E83" s="12"/>
      <c r="F83" s="12"/>
      <c r="G83" s="12"/>
    </row>
    <row r="84" spans="2:7" ht="14.25" customHeight="1" x14ac:dyDescent="0.25">
      <c r="B84" s="74" t="s">
        <v>158</v>
      </c>
      <c r="C84" s="187">
        <v>10200901</v>
      </c>
      <c r="D84" s="188"/>
      <c r="E84" s="12"/>
      <c r="F84" s="12"/>
      <c r="G84" s="12"/>
    </row>
    <row r="85" spans="2:7" ht="14.25" customHeight="1" x14ac:dyDescent="0.25">
      <c r="B85" s="75" t="s">
        <v>159</v>
      </c>
      <c r="C85" s="189"/>
      <c r="D85" s="189"/>
      <c r="E85" s="80" t="s">
        <v>169</v>
      </c>
      <c r="F85" s="12"/>
      <c r="G85" s="12"/>
    </row>
    <row r="86" spans="2:7" x14ac:dyDescent="0.25">
      <c r="B86" s="76"/>
      <c r="C86" s="76"/>
      <c r="D86" s="76"/>
      <c r="E86" s="12"/>
      <c r="F86" s="12"/>
      <c r="G86" s="12"/>
    </row>
    <row r="87" spans="2:7" ht="14.25" customHeight="1" x14ac:dyDescent="0.25">
      <c r="B87" s="190"/>
      <c r="C87" s="190"/>
      <c r="D87" s="190"/>
      <c r="E87" s="77" t="s">
        <v>48</v>
      </c>
      <c r="F87" s="77" t="s">
        <v>1</v>
      </c>
      <c r="G87" s="78" t="s">
        <v>0</v>
      </c>
    </row>
    <row r="88" spans="2:7" ht="14.25" customHeight="1" x14ac:dyDescent="0.25">
      <c r="B88" s="191" t="s">
        <v>161</v>
      </c>
      <c r="C88" s="191"/>
      <c r="D88" s="191"/>
      <c r="E88" s="79" t="str">
        <f>+VLOOKUP(C84,'[3]Hoja1 (2)'!$A$1:$G$113,4,0)</f>
        <v>0.00075*ASERR</v>
      </c>
      <c r="F88" s="79" t="str">
        <f>+VLOOKUP(C84,'[3]Hoja1 (2)'!$A$1:$G$113,2,0)</f>
        <v>0.00004*ASERR</v>
      </c>
      <c r="G88" s="79" t="str">
        <f>+VLOOKUP(C84,'[3]Hoja1 (2)'!$A$1:$G$113,5,0)</f>
        <v>0.0032*ASERR</v>
      </c>
    </row>
    <row r="89" spans="2:7" ht="14.25" customHeight="1" x14ac:dyDescent="0.25">
      <c r="B89" s="192" t="s">
        <v>162</v>
      </c>
      <c r="C89" s="193"/>
      <c r="D89" s="194"/>
      <c r="E89" s="79" t="e">
        <f>+VLOOKUP(C85,[4]Hoja1!$B$1:$F$24,3,0)</f>
        <v>#N/A</v>
      </c>
      <c r="F89" s="79" t="e">
        <f>+VLOOKUP(C85,[4]Hoja1!$B$1:$F$24,4,0)</f>
        <v>#N/A</v>
      </c>
      <c r="G89" s="79" t="e">
        <f>+VLOOKUP(C85,[4]Hoja1!$B$1:$F$24,2,0)</f>
        <v>#N/A</v>
      </c>
    </row>
    <row r="90" spans="2:7" ht="14.4" thickBot="1" x14ac:dyDescent="0.3">
      <c r="B90" s="81"/>
      <c r="C90" s="81"/>
      <c r="D90" s="81"/>
      <c r="E90" s="82"/>
      <c r="F90" s="82"/>
      <c r="G90" s="82"/>
    </row>
    <row r="91" spans="2:7" ht="14.4" thickBot="1" x14ac:dyDescent="0.3">
      <c r="B91" s="198" t="str">
        <f>+[2]FUENTES!F9</f>
        <v>Caldera de HB4</v>
      </c>
      <c r="C91" s="199"/>
      <c r="D91" s="200"/>
      <c r="E91" s="65"/>
      <c r="F91" s="65"/>
      <c r="G91" s="66"/>
    </row>
    <row r="92" spans="2:7" ht="38.25" customHeight="1" x14ac:dyDescent="0.25">
      <c r="B92" s="68" t="s">
        <v>73</v>
      </c>
      <c r="C92" s="69"/>
      <c r="D92" s="69"/>
      <c r="E92" s="65"/>
      <c r="F92" s="65"/>
      <c r="G92" s="66"/>
    </row>
    <row r="93" spans="2:7" x14ac:dyDescent="0.25">
      <c r="B93" s="70"/>
      <c r="C93" s="12"/>
      <c r="D93" s="12"/>
      <c r="E93" s="12"/>
      <c r="F93" s="12"/>
      <c r="G93" s="12"/>
    </row>
    <row r="94" spans="2:7" ht="60" customHeight="1" x14ac:dyDescent="0.25">
      <c r="B94" s="71" t="s">
        <v>146</v>
      </c>
      <c r="C94" s="195" t="s">
        <v>166</v>
      </c>
      <c r="D94" s="196"/>
      <c r="E94" s="12"/>
      <c r="F94" s="12"/>
      <c r="G94" s="12"/>
    </row>
    <row r="95" spans="2:7" ht="20.399999999999999" x14ac:dyDescent="0.25">
      <c r="B95" s="71" t="s">
        <v>148</v>
      </c>
      <c r="C95" s="201" t="s">
        <v>144</v>
      </c>
      <c r="D95" s="202"/>
      <c r="E95" s="12"/>
      <c r="F95" s="12"/>
      <c r="G95" s="12"/>
    </row>
    <row r="96" spans="2:7" x14ac:dyDescent="0.25">
      <c r="B96" s="191" t="s">
        <v>149</v>
      </c>
      <c r="C96" s="72" t="s">
        <v>150</v>
      </c>
      <c r="D96" s="13" t="s">
        <v>144</v>
      </c>
      <c r="E96" s="12"/>
      <c r="F96" s="12"/>
      <c r="G96" s="12"/>
    </row>
    <row r="97" spans="2:7" x14ac:dyDescent="0.25">
      <c r="B97" s="191"/>
      <c r="C97" s="72" t="s">
        <v>151</v>
      </c>
      <c r="D97" s="13" t="s">
        <v>144</v>
      </c>
      <c r="E97" s="12"/>
      <c r="F97" s="12"/>
      <c r="G97" s="12"/>
    </row>
    <row r="98" spans="2:7" ht="25.5" customHeight="1" x14ac:dyDescent="0.25">
      <c r="B98" s="191"/>
      <c r="C98" s="72" t="s">
        <v>135</v>
      </c>
      <c r="D98" s="13" t="s">
        <v>144</v>
      </c>
      <c r="E98" s="12"/>
      <c r="F98" s="12"/>
      <c r="G98" s="12"/>
    </row>
    <row r="99" spans="2:7" x14ac:dyDescent="0.25">
      <c r="B99" s="191"/>
      <c r="C99" s="72" t="s">
        <v>136</v>
      </c>
      <c r="D99" s="13" t="s">
        <v>144</v>
      </c>
      <c r="E99" s="12"/>
      <c r="F99" s="12"/>
      <c r="G99" s="12"/>
    </row>
    <row r="100" spans="2:7" x14ac:dyDescent="0.25">
      <c r="B100" s="191"/>
      <c r="C100" s="72" t="s">
        <v>152</v>
      </c>
      <c r="D100" s="13" t="s">
        <v>144</v>
      </c>
      <c r="E100" s="12"/>
      <c r="F100" s="12"/>
      <c r="G100" s="12"/>
    </row>
    <row r="101" spans="2:7" ht="14.25" customHeight="1" x14ac:dyDescent="0.25">
      <c r="B101" s="191"/>
      <c r="C101" s="72" t="s">
        <v>153</v>
      </c>
      <c r="D101" s="13" t="s">
        <v>144</v>
      </c>
      <c r="E101" s="12"/>
      <c r="F101" s="12"/>
      <c r="G101" s="12"/>
    </row>
    <row r="102" spans="2:7" ht="25.5" customHeight="1" x14ac:dyDescent="0.25">
      <c r="B102" s="71" t="s">
        <v>154</v>
      </c>
      <c r="C102" s="195" t="s">
        <v>167</v>
      </c>
      <c r="D102" s="196"/>
      <c r="E102" s="12"/>
      <c r="F102" s="12"/>
      <c r="G102" s="12"/>
    </row>
    <row r="103" spans="2:7" ht="37.5" customHeight="1" x14ac:dyDescent="0.25">
      <c r="B103" s="73" t="s">
        <v>156</v>
      </c>
      <c r="C103" s="195" t="s">
        <v>168</v>
      </c>
      <c r="D103" s="196"/>
      <c r="E103" s="12"/>
      <c r="F103" s="12"/>
      <c r="G103" s="12"/>
    </row>
    <row r="104" spans="2:7" x14ac:dyDescent="0.25">
      <c r="B104" s="74" t="s">
        <v>158</v>
      </c>
      <c r="C104" s="187">
        <v>10200901</v>
      </c>
      <c r="D104" s="188"/>
      <c r="E104" s="12"/>
      <c r="F104" s="12"/>
      <c r="G104" s="12"/>
    </row>
    <row r="105" spans="2:7" ht="14.25" customHeight="1" x14ac:dyDescent="0.25">
      <c r="B105" s="75" t="s">
        <v>159</v>
      </c>
      <c r="C105" s="189"/>
      <c r="D105" s="189"/>
      <c r="E105" s="80" t="s">
        <v>169</v>
      </c>
      <c r="F105" s="12"/>
      <c r="G105" s="12"/>
    </row>
    <row r="106" spans="2:7" x14ac:dyDescent="0.25">
      <c r="B106" s="76"/>
      <c r="C106" s="76"/>
      <c r="D106" s="76"/>
      <c r="E106" s="12"/>
      <c r="F106" s="12"/>
      <c r="G106" s="12"/>
    </row>
    <row r="107" spans="2:7" ht="14.25" customHeight="1" x14ac:dyDescent="0.25">
      <c r="B107" s="190"/>
      <c r="C107" s="190"/>
      <c r="D107" s="190"/>
      <c r="E107" s="77" t="s">
        <v>48</v>
      </c>
      <c r="F107" s="77" t="s">
        <v>1</v>
      </c>
      <c r="G107" s="78" t="s">
        <v>0</v>
      </c>
    </row>
    <row r="108" spans="2:7" x14ac:dyDescent="0.25">
      <c r="B108" s="191" t="s">
        <v>161</v>
      </c>
      <c r="C108" s="191"/>
      <c r="D108" s="191"/>
      <c r="E108" s="79" t="str">
        <f>+VLOOKUP(C104,'[3]Hoja1 (2)'!$A$1:$G$113,4,0)</f>
        <v>0.00075*ASERR</v>
      </c>
      <c r="F108" s="79" t="str">
        <f>+VLOOKUP(C104,'[3]Hoja1 (2)'!$A$1:$G$113,2,0)</f>
        <v>0.00004*ASERR</v>
      </c>
      <c r="G108" s="79" t="str">
        <f>+VLOOKUP(C104,'[3]Hoja1 (2)'!$A$1:$G$113,5,0)</f>
        <v>0.0032*ASERR</v>
      </c>
    </row>
    <row r="109" spans="2:7" ht="14.25" customHeight="1" x14ac:dyDescent="0.25">
      <c r="B109" s="192" t="s">
        <v>162</v>
      </c>
      <c r="C109" s="193"/>
      <c r="D109" s="194"/>
      <c r="E109" s="79" t="e">
        <f>+VLOOKUP(C105,[4]Hoja1!$B$1:$F$24,3,0)</f>
        <v>#N/A</v>
      </c>
      <c r="F109" s="79" t="e">
        <f>+VLOOKUP(C105,[4]Hoja1!$B$1:$F$24,4,0)</f>
        <v>#N/A</v>
      </c>
      <c r="G109" s="79" t="e">
        <f>+VLOOKUP(C105,[4]Hoja1!$B$1:$F$24,2,0)</f>
        <v>#N/A</v>
      </c>
    </row>
    <row r="110" spans="2:7" x14ac:dyDescent="0.25">
      <c r="B110" s="12"/>
      <c r="C110" s="12"/>
      <c r="D110" s="12"/>
      <c r="E110" s="12"/>
      <c r="F110" s="12"/>
      <c r="G110" s="12"/>
    </row>
    <row r="111" spans="2:7" ht="14.4" thickBot="1" x14ac:dyDescent="0.3">
      <c r="B111" s="12"/>
      <c r="C111" s="12"/>
      <c r="D111" s="12"/>
      <c r="E111" s="12"/>
      <c r="F111" s="12"/>
      <c r="G111" s="12"/>
    </row>
    <row r="112" spans="2:7" ht="14.4" thickBot="1" x14ac:dyDescent="0.3">
      <c r="B112" s="198" t="str">
        <f>+[2]FUENTES!G9</f>
        <v>Caldera de Melamina</v>
      </c>
      <c r="C112" s="199"/>
      <c r="D112" s="200"/>
      <c r="E112" s="65"/>
      <c r="F112" s="65"/>
      <c r="G112" s="66"/>
    </row>
    <row r="113" spans="2:7" x14ac:dyDescent="0.25">
      <c r="B113" s="68" t="s">
        <v>97</v>
      </c>
      <c r="C113" s="69"/>
      <c r="D113" s="69"/>
      <c r="E113" s="65"/>
      <c r="F113" s="65"/>
      <c r="G113" s="66"/>
    </row>
    <row r="114" spans="2:7" x14ac:dyDescent="0.25">
      <c r="B114" s="70"/>
      <c r="C114" s="12"/>
      <c r="D114" s="12"/>
      <c r="E114" s="12"/>
      <c r="F114" s="12"/>
      <c r="G114" s="12"/>
    </row>
    <row r="115" spans="2:7" ht="38.25" customHeight="1" x14ac:dyDescent="0.25">
      <c r="B115" s="71" t="s">
        <v>146</v>
      </c>
      <c r="C115" s="195" t="s">
        <v>170</v>
      </c>
      <c r="D115" s="196"/>
      <c r="E115" s="12"/>
      <c r="F115" s="12"/>
      <c r="G115" s="12"/>
    </row>
    <row r="116" spans="2:7" ht="20.399999999999999" x14ac:dyDescent="0.25">
      <c r="B116" s="71" t="s">
        <v>148</v>
      </c>
      <c r="C116" s="201" t="s">
        <v>144</v>
      </c>
      <c r="D116" s="202"/>
      <c r="E116" s="12"/>
      <c r="F116" s="12"/>
      <c r="G116" s="12"/>
    </row>
    <row r="117" spans="2:7" x14ac:dyDescent="0.25">
      <c r="B117" s="191" t="s">
        <v>149</v>
      </c>
      <c r="C117" s="72" t="s">
        <v>150</v>
      </c>
      <c r="D117" s="13" t="s">
        <v>144</v>
      </c>
      <c r="E117" s="12"/>
      <c r="F117" s="12"/>
      <c r="G117" s="12"/>
    </row>
    <row r="118" spans="2:7" x14ac:dyDescent="0.25">
      <c r="B118" s="191"/>
      <c r="C118" s="72" t="s">
        <v>151</v>
      </c>
      <c r="D118" s="13" t="s">
        <v>144</v>
      </c>
      <c r="E118" s="12"/>
      <c r="F118" s="12"/>
      <c r="G118" s="12"/>
    </row>
    <row r="119" spans="2:7" x14ac:dyDescent="0.25">
      <c r="B119" s="191"/>
      <c r="C119" s="72" t="s">
        <v>135</v>
      </c>
      <c r="D119" s="13" t="s">
        <v>144</v>
      </c>
      <c r="E119" s="12"/>
      <c r="F119" s="12"/>
      <c r="G119" s="12"/>
    </row>
    <row r="120" spans="2:7" x14ac:dyDescent="0.25">
      <c r="B120" s="191"/>
      <c r="C120" s="72" t="s">
        <v>136</v>
      </c>
      <c r="D120" s="13" t="s">
        <v>144</v>
      </c>
      <c r="E120" s="12"/>
      <c r="F120" s="12"/>
      <c r="G120" s="12"/>
    </row>
    <row r="121" spans="2:7" x14ac:dyDescent="0.25">
      <c r="B121" s="191"/>
      <c r="C121" s="72" t="s">
        <v>152</v>
      </c>
      <c r="D121" s="13" t="s">
        <v>144</v>
      </c>
      <c r="E121" s="12"/>
      <c r="F121" s="12"/>
      <c r="G121" s="12"/>
    </row>
    <row r="122" spans="2:7" ht="14.25" customHeight="1" x14ac:dyDescent="0.25">
      <c r="B122" s="191"/>
      <c r="C122" s="72" t="s">
        <v>153</v>
      </c>
      <c r="D122" s="13" t="s">
        <v>144</v>
      </c>
      <c r="E122" s="12"/>
      <c r="F122" s="12"/>
      <c r="G122" s="12"/>
    </row>
    <row r="123" spans="2:7" ht="21.75" customHeight="1" x14ac:dyDescent="0.25">
      <c r="B123" s="71" t="s">
        <v>154</v>
      </c>
      <c r="C123" s="195" t="s">
        <v>171</v>
      </c>
      <c r="D123" s="196"/>
      <c r="E123" s="12"/>
      <c r="F123" s="12"/>
      <c r="G123" s="12"/>
    </row>
    <row r="124" spans="2:7" ht="34.5" customHeight="1" x14ac:dyDescent="0.25">
      <c r="B124" s="73" t="s">
        <v>156</v>
      </c>
      <c r="C124" s="195" t="s">
        <v>172</v>
      </c>
      <c r="D124" s="196"/>
      <c r="E124" s="12"/>
      <c r="F124" s="12"/>
      <c r="G124" s="12"/>
    </row>
    <row r="125" spans="2:7" x14ac:dyDescent="0.25">
      <c r="B125" s="74" t="s">
        <v>158</v>
      </c>
      <c r="C125" s="187">
        <v>10200501</v>
      </c>
      <c r="D125" s="188"/>
      <c r="E125" s="12"/>
      <c r="F125" s="12"/>
      <c r="G125" s="12"/>
    </row>
    <row r="126" spans="2:7" ht="14.25" customHeight="1" x14ac:dyDescent="0.25">
      <c r="B126" s="75" t="s">
        <v>159</v>
      </c>
      <c r="C126" s="197"/>
      <c r="D126" s="197"/>
      <c r="E126" s="12"/>
      <c r="F126" s="12"/>
      <c r="G126" s="12"/>
    </row>
    <row r="127" spans="2:7" x14ac:dyDescent="0.25">
      <c r="B127" s="76"/>
      <c r="C127" s="76"/>
      <c r="D127" s="76"/>
      <c r="E127" s="12"/>
      <c r="F127" s="12"/>
      <c r="G127" s="12"/>
    </row>
    <row r="128" spans="2:7" ht="14.25" customHeight="1" x14ac:dyDescent="0.25">
      <c r="B128" s="190"/>
      <c r="C128" s="190"/>
      <c r="D128" s="190"/>
      <c r="E128" s="77" t="s">
        <v>48</v>
      </c>
      <c r="F128" s="77" t="s">
        <v>1</v>
      </c>
      <c r="G128" s="78" t="s">
        <v>0</v>
      </c>
    </row>
    <row r="129" spans="2:7" x14ac:dyDescent="0.25">
      <c r="B129" s="191" t="s">
        <v>161</v>
      </c>
      <c r="C129" s="191"/>
      <c r="D129" s="191"/>
      <c r="E129" s="79" t="str">
        <f>+VLOOKUP(C125,'[3]Hoja1 (2)'!$A$1:$G$113,4,0)</f>
        <v>0.00283*KEROS</v>
      </c>
      <c r="F129" s="79" t="str">
        <f>+VLOOKUP(C125,'[3]Hoja1 (2)'!$A$1:$G$113,2,0)</f>
        <v>0.0042*PET2</v>
      </c>
      <c r="G129" s="79" t="str">
        <f>+VLOOKUP(C125,'[3]Hoja1 (2)'!$A$1:$G$113,5,0)</f>
        <v>0.00029*PET2</v>
      </c>
    </row>
    <row r="130" spans="2:7" ht="14.25" customHeight="1" x14ac:dyDescent="0.25">
      <c r="B130" s="192" t="s">
        <v>162</v>
      </c>
      <c r="C130" s="193"/>
      <c r="D130" s="194"/>
      <c r="E130" s="79" t="e">
        <f>+VLOOKUP(C126,[4]Hoja1!$B$1:$F$24,3,0)</f>
        <v>#N/A</v>
      </c>
      <c r="F130" s="79" t="e">
        <f>+VLOOKUP(C126,[4]Hoja1!$B$1:$F$24,4,0)</f>
        <v>#N/A</v>
      </c>
      <c r="G130" s="79" t="e">
        <f>+VLOOKUP(C126,[4]Hoja1!$B$1:$F$24,2,0)</f>
        <v>#N/A</v>
      </c>
    </row>
    <row r="131" spans="2:7" x14ac:dyDescent="0.25">
      <c r="B131" s="12"/>
      <c r="C131" s="12"/>
      <c r="D131" s="12"/>
      <c r="E131" s="12"/>
      <c r="F131" s="12"/>
      <c r="G131" s="12"/>
    </row>
    <row r="132" spans="2:7" ht="38.25" customHeight="1" thickBot="1" x14ac:dyDescent="0.3">
      <c r="B132" s="12"/>
      <c r="C132" s="12"/>
      <c r="D132" s="12"/>
      <c r="E132" s="12"/>
      <c r="F132" s="12"/>
      <c r="G132" s="12"/>
    </row>
    <row r="133" spans="2:7" ht="14.4" thickBot="1" x14ac:dyDescent="0.3">
      <c r="B133" s="198" t="str">
        <f>+[2]FUENTES!H9</f>
        <v>Caldera GEKA</v>
      </c>
      <c r="C133" s="199"/>
      <c r="D133" s="200"/>
      <c r="E133" s="65"/>
      <c r="F133" s="65"/>
      <c r="G133" s="66"/>
    </row>
    <row r="134" spans="2:7" x14ac:dyDescent="0.25">
      <c r="B134" s="68" t="s">
        <v>73</v>
      </c>
      <c r="C134" s="69"/>
      <c r="D134" s="69"/>
      <c r="E134" s="65"/>
      <c r="F134" s="65"/>
      <c r="G134" s="66"/>
    </row>
    <row r="135" spans="2:7" x14ac:dyDescent="0.25">
      <c r="B135" s="70"/>
      <c r="C135" s="12"/>
      <c r="D135" s="12"/>
      <c r="E135" s="12"/>
      <c r="F135" s="12"/>
      <c r="G135" s="12"/>
    </row>
    <row r="136" spans="2:7" ht="108.75" customHeight="1" x14ac:dyDescent="0.25">
      <c r="B136" s="71" t="s">
        <v>146</v>
      </c>
      <c r="C136" s="195" t="s">
        <v>173</v>
      </c>
      <c r="D136" s="196"/>
      <c r="E136" s="12"/>
      <c r="F136" s="12"/>
      <c r="G136" s="12"/>
    </row>
    <row r="137" spans="2:7" ht="20.399999999999999" x14ac:dyDescent="0.25">
      <c r="B137" s="71" t="s">
        <v>148</v>
      </c>
      <c r="C137" s="201" t="s">
        <v>144</v>
      </c>
      <c r="D137" s="202"/>
      <c r="E137" s="12"/>
      <c r="F137" s="12"/>
      <c r="G137" s="12"/>
    </row>
    <row r="138" spans="2:7" ht="25.5" customHeight="1" x14ac:dyDescent="0.25">
      <c r="B138" s="191" t="s">
        <v>149</v>
      </c>
      <c r="C138" s="72" t="s">
        <v>150</v>
      </c>
      <c r="D138" s="13" t="s">
        <v>144</v>
      </c>
      <c r="E138" s="12"/>
      <c r="F138" s="12"/>
      <c r="G138" s="12"/>
    </row>
    <row r="139" spans="2:7" x14ac:dyDescent="0.25">
      <c r="B139" s="191"/>
      <c r="C139" s="72" t="s">
        <v>151</v>
      </c>
      <c r="D139" s="13" t="s">
        <v>144</v>
      </c>
      <c r="E139" s="12"/>
      <c r="F139" s="12"/>
      <c r="G139" s="12"/>
    </row>
    <row r="140" spans="2:7" x14ac:dyDescent="0.25">
      <c r="B140" s="191"/>
      <c r="C140" s="72" t="s">
        <v>135</v>
      </c>
      <c r="D140" s="13" t="s">
        <v>144</v>
      </c>
      <c r="E140" s="12"/>
      <c r="F140" s="12"/>
      <c r="G140" s="12"/>
    </row>
    <row r="141" spans="2:7" ht="14.25" customHeight="1" x14ac:dyDescent="0.25">
      <c r="B141" s="191"/>
      <c r="C141" s="72" t="s">
        <v>136</v>
      </c>
      <c r="D141" s="13" t="s">
        <v>144</v>
      </c>
      <c r="E141" s="12"/>
      <c r="F141" s="12"/>
      <c r="G141" s="12"/>
    </row>
    <row r="142" spans="2:7" x14ac:dyDescent="0.25">
      <c r="B142" s="191"/>
      <c r="C142" s="72" t="s">
        <v>152</v>
      </c>
      <c r="D142" s="13" t="s">
        <v>144</v>
      </c>
      <c r="E142" s="12"/>
      <c r="F142" s="12"/>
      <c r="G142" s="12"/>
    </row>
    <row r="143" spans="2:7" ht="14.25" customHeight="1" x14ac:dyDescent="0.25">
      <c r="B143" s="191"/>
      <c r="C143" s="72" t="s">
        <v>153</v>
      </c>
      <c r="D143" s="13" t="s">
        <v>144</v>
      </c>
      <c r="E143" s="12"/>
      <c r="F143" s="12"/>
      <c r="G143" s="12"/>
    </row>
    <row r="144" spans="2:7" ht="36.75" customHeight="1" x14ac:dyDescent="0.25">
      <c r="B144" s="71" t="s">
        <v>154</v>
      </c>
      <c r="C144" s="195" t="s">
        <v>174</v>
      </c>
      <c r="D144" s="196"/>
      <c r="E144" s="12"/>
      <c r="F144" s="12"/>
      <c r="G144" s="12"/>
    </row>
    <row r="145" spans="2:7" ht="37.5" customHeight="1" x14ac:dyDescent="0.25">
      <c r="B145" s="73" t="s">
        <v>156</v>
      </c>
      <c r="C145" s="195" t="s">
        <v>175</v>
      </c>
      <c r="D145" s="196"/>
      <c r="E145" s="12"/>
      <c r="F145" s="12"/>
      <c r="G145" s="12"/>
    </row>
    <row r="146" spans="2:7" x14ac:dyDescent="0.25">
      <c r="B146" s="74" t="s">
        <v>158</v>
      </c>
      <c r="C146" s="187">
        <v>10200901</v>
      </c>
      <c r="D146" s="188"/>
      <c r="E146" s="12"/>
      <c r="F146" s="12"/>
      <c r="G146" s="12"/>
    </row>
    <row r="147" spans="2:7" ht="14.25" customHeight="1" x14ac:dyDescent="0.25">
      <c r="B147" s="75" t="s">
        <v>159</v>
      </c>
      <c r="C147" s="189" t="s">
        <v>163</v>
      </c>
      <c r="D147" s="189"/>
      <c r="E147" s="12"/>
      <c r="F147" s="12"/>
      <c r="G147" s="12"/>
    </row>
    <row r="148" spans="2:7" x14ac:dyDescent="0.25">
      <c r="B148" s="76"/>
      <c r="C148" s="76"/>
      <c r="D148" s="76"/>
      <c r="E148" s="12"/>
      <c r="F148" s="12"/>
      <c r="G148" s="12"/>
    </row>
    <row r="149" spans="2:7" ht="14.25" customHeight="1" x14ac:dyDescent="0.25">
      <c r="B149" s="190"/>
      <c r="C149" s="190"/>
      <c r="D149" s="190"/>
      <c r="E149" s="77" t="s">
        <v>48</v>
      </c>
      <c r="F149" s="77" t="s">
        <v>1</v>
      </c>
      <c r="G149" s="78" t="s">
        <v>0</v>
      </c>
    </row>
    <row r="150" spans="2:7" x14ac:dyDescent="0.25">
      <c r="B150" s="191" t="s">
        <v>161</v>
      </c>
      <c r="C150" s="191"/>
      <c r="D150" s="191"/>
      <c r="E150" s="79" t="str">
        <f>+VLOOKUP(C146,'[3]Hoja1 (2)'!$A$1:$G$113,4,0)</f>
        <v>0.00075*ASERR</v>
      </c>
      <c r="F150" s="79" t="str">
        <f>+VLOOKUP(C146,'[3]Hoja1 (2)'!$A$1:$G$113,2,0)</f>
        <v>0.00004*ASERR</v>
      </c>
      <c r="G150" s="79" t="str">
        <f>+VLOOKUP(C146,'[3]Hoja1 (2)'!$A$1:$G$113,5,0)</f>
        <v>0.0032*ASERR</v>
      </c>
    </row>
    <row r="151" spans="2:7" ht="14.25" customHeight="1" x14ac:dyDescent="0.25">
      <c r="B151" s="192" t="s">
        <v>162</v>
      </c>
      <c r="C151" s="193"/>
      <c r="D151" s="194"/>
      <c r="E151" s="79" t="str">
        <f>+VLOOKUP(C147,[4]Hoja1!$B$1:$F$24,3,0)</f>
        <v>N/A</v>
      </c>
      <c r="F151" s="79" t="str">
        <f>+VLOOKUP(C147,[4]Hoja1!$B$1:$F$24,4,0)</f>
        <v>N/A</v>
      </c>
      <c r="G151" s="79">
        <f>+VLOOKUP(C147,[4]Hoja1!$B$1:$F$24,2,0)</f>
        <v>76</v>
      </c>
    </row>
    <row r="152" spans="2:7" x14ac:dyDescent="0.25">
      <c r="B152" s="12"/>
      <c r="C152" s="12"/>
      <c r="D152" s="12"/>
      <c r="E152" s="12"/>
      <c r="F152" s="12"/>
      <c r="G152" s="12"/>
    </row>
    <row r="153" spans="2:7" x14ac:dyDescent="0.25">
      <c r="B153" s="12"/>
      <c r="C153" s="12"/>
      <c r="D153" s="12"/>
      <c r="E153" s="12"/>
      <c r="F153" s="12"/>
      <c r="G153" s="12"/>
    </row>
    <row r="154" spans="2:7" x14ac:dyDescent="0.25">
      <c r="B154" s="12"/>
      <c r="C154" s="12"/>
      <c r="D154" s="12"/>
      <c r="E154" s="12"/>
      <c r="F154" s="12"/>
      <c r="G154" s="12"/>
    </row>
    <row r="155" spans="2:7" x14ac:dyDescent="0.25">
      <c r="B155" s="12"/>
      <c r="C155" s="12"/>
      <c r="D155" s="12"/>
      <c r="E155" s="12"/>
      <c r="F155" s="12"/>
      <c r="G155" s="12"/>
    </row>
    <row r="156" spans="2:7" x14ac:dyDescent="0.25">
      <c r="B156" s="12"/>
      <c r="C156" s="12"/>
      <c r="D156" s="12"/>
      <c r="E156" s="12"/>
      <c r="F156" s="12"/>
      <c r="G156" s="12"/>
    </row>
    <row r="157" spans="2:7" x14ac:dyDescent="0.25">
      <c r="B157" s="12"/>
      <c r="C157" s="12"/>
      <c r="D157" s="12"/>
      <c r="E157" s="12"/>
      <c r="F157" s="12"/>
      <c r="G157" s="12"/>
    </row>
    <row r="158" spans="2:7" x14ac:dyDescent="0.25">
      <c r="B158" s="12"/>
      <c r="C158" s="12"/>
      <c r="D158" s="12"/>
      <c r="E158" s="12"/>
      <c r="F158" s="12"/>
      <c r="G158" s="12"/>
    </row>
    <row r="159" spans="2:7" x14ac:dyDescent="0.25">
      <c r="B159" s="12"/>
      <c r="C159" s="12"/>
      <c r="D159" s="12"/>
      <c r="E159" s="12"/>
      <c r="F159" s="12"/>
      <c r="G159" s="12"/>
    </row>
    <row r="160" spans="2:7" x14ac:dyDescent="0.25">
      <c r="B160" s="12"/>
      <c r="C160" s="12"/>
      <c r="D160" s="12"/>
      <c r="E160" s="12"/>
      <c r="F160" s="12"/>
      <c r="G160" s="12"/>
    </row>
    <row r="161" spans="2:7" x14ac:dyDescent="0.25">
      <c r="B161" s="12"/>
      <c r="C161" s="12"/>
      <c r="D161" s="12"/>
      <c r="E161" s="12"/>
      <c r="F161" s="12"/>
      <c r="G161" s="12"/>
    </row>
    <row r="162" spans="2:7" x14ac:dyDescent="0.25">
      <c r="B162" s="12"/>
      <c r="C162" s="12"/>
      <c r="D162" s="12"/>
      <c r="E162" s="12"/>
      <c r="F162" s="12"/>
      <c r="G162" s="12"/>
    </row>
    <row r="163" spans="2:7" x14ac:dyDescent="0.25">
      <c r="B163" s="12"/>
      <c r="C163" s="12"/>
      <c r="D163" s="12"/>
      <c r="E163" s="12"/>
      <c r="F163" s="12"/>
      <c r="G163" s="12"/>
    </row>
    <row r="164" spans="2:7" x14ac:dyDescent="0.25">
      <c r="B164" s="12"/>
      <c r="C164" s="12"/>
      <c r="D164" s="12"/>
      <c r="E164" s="12"/>
      <c r="F164" s="12"/>
      <c r="G164" s="12"/>
    </row>
    <row r="165" spans="2:7" x14ac:dyDescent="0.25">
      <c r="B165" s="12"/>
      <c r="C165" s="12"/>
      <c r="D165" s="12"/>
      <c r="E165" s="12"/>
      <c r="F165" s="12"/>
      <c r="G165" s="12"/>
    </row>
    <row r="166" spans="2:7" ht="14.25" customHeight="1" x14ac:dyDescent="0.25">
      <c r="B166" s="12"/>
      <c r="C166" s="12"/>
      <c r="D166" s="12"/>
      <c r="E166" s="12"/>
      <c r="F166" s="12"/>
      <c r="G166" s="12"/>
    </row>
    <row r="167" spans="2:7" x14ac:dyDescent="0.25">
      <c r="B167" s="12"/>
      <c r="C167" s="12"/>
      <c r="D167" s="12"/>
      <c r="E167" s="12"/>
      <c r="F167" s="12"/>
      <c r="G167" s="12"/>
    </row>
    <row r="168" spans="2:7" x14ac:dyDescent="0.25">
      <c r="B168" s="12"/>
      <c r="C168" s="12"/>
      <c r="D168" s="12"/>
      <c r="E168" s="12"/>
      <c r="F168" s="12"/>
      <c r="G168" s="12"/>
    </row>
    <row r="169" spans="2:7" x14ac:dyDescent="0.25">
      <c r="B169" s="12"/>
      <c r="C169" s="12"/>
      <c r="D169" s="12"/>
      <c r="E169" s="12"/>
      <c r="F169" s="12"/>
      <c r="G169" s="12"/>
    </row>
    <row r="170" spans="2:7" ht="14.25" customHeight="1" x14ac:dyDescent="0.25">
      <c r="B170" s="12"/>
      <c r="C170" s="12"/>
      <c r="D170" s="12"/>
      <c r="E170" s="12"/>
      <c r="F170" s="12"/>
      <c r="G170" s="12"/>
    </row>
    <row r="171" spans="2:7" x14ac:dyDescent="0.25">
      <c r="B171" s="12"/>
      <c r="C171" s="12"/>
      <c r="D171" s="12"/>
      <c r="E171" s="12"/>
      <c r="F171" s="12"/>
      <c r="G171" s="12"/>
    </row>
    <row r="172" spans="2:7" x14ac:dyDescent="0.25">
      <c r="B172" s="12"/>
      <c r="C172" s="12"/>
      <c r="D172" s="12"/>
      <c r="E172" s="12"/>
      <c r="F172" s="12"/>
      <c r="G172" s="12"/>
    </row>
    <row r="173" spans="2:7" x14ac:dyDescent="0.25">
      <c r="B173" s="12"/>
      <c r="C173" s="12"/>
      <c r="D173" s="12"/>
      <c r="E173" s="12"/>
      <c r="F173" s="12"/>
      <c r="G173" s="12"/>
    </row>
    <row r="174" spans="2:7" ht="38.25" customHeight="1" x14ac:dyDescent="0.25">
      <c r="B174" s="12"/>
      <c r="C174" s="12"/>
      <c r="D174" s="12"/>
      <c r="E174" s="12"/>
      <c r="F174" s="12"/>
      <c r="G174" s="12"/>
    </row>
    <row r="175" spans="2:7" x14ac:dyDescent="0.25">
      <c r="B175" s="12"/>
      <c r="C175" s="12"/>
      <c r="D175" s="12"/>
      <c r="E175" s="12"/>
      <c r="F175" s="12"/>
      <c r="G175" s="12"/>
    </row>
    <row r="176" spans="2:7" x14ac:dyDescent="0.25">
      <c r="B176" s="12"/>
      <c r="C176" s="12"/>
      <c r="D176" s="12"/>
      <c r="E176" s="12"/>
      <c r="F176" s="12"/>
      <c r="G176" s="12"/>
    </row>
    <row r="177" spans="2:7" x14ac:dyDescent="0.25">
      <c r="B177" s="12"/>
      <c r="C177" s="12"/>
      <c r="D177" s="12"/>
      <c r="E177" s="12"/>
      <c r="F177" s="12"/>
      <c r="G177" s="12"/>
    </row>
    <row r="178" spans="2:7" x14ac:dyDescent="0.25">
      <c r="B178" s="12"/>
      <c r="C178" s="12"/>
      <c r="D178" s="12"/>
      <c r="E178" s="12"/>
      <c r="F178" s="12"/>
      <c r="G178" s="12"/>
    </row>
    <row r="179" spans="2:7" x14ac:dyDescent="0.25">
      <c r="B179" s="12"/>
      <c r="C179" s="12"/>
      <c r="D179" s="12"/>
      <c r="E179" s="12"/>
      <c r="F179" s="12"/>
      <c r="G179" s="12"/>
    </row>
    <row r="180" spans="2:7" x14ac:dyDescent="0.25">
      <c r="B180" s="12"/>
      <c r="C180" s="12"/>
      <c r="D180" s="12"/>
      <c r="E180" s="12"/>
      <c r="F180" s="12"/>
      <c r="G180" s="12"/>
    </row>
    <row r="181" spans="2:7" x14ac:dyDescent="0.25">
      <c r="B181" s="12"/>
      <c r="C181" s="12"/>
      <c r="D181" s="12"/>
      <c r="E181" s="12"/>
      <c r="F181" s="12"/>
      <c r="G181" s="12"/>
    </row>
    <row r="182" spans="2:7" x14ac:dyDescent="0.25">
      <c r="B182" s="12"/>
      <c r="C182" s="12"/>
      <c r="D182" s="12"/>
      <c r="E182" s="12"/>
      <c r="F182" s="12"/>
      <c r="G182" s="12"/>
    </row>
    <row r="183" spans="2:7" x14ac:dyDescent="0.25">
      <c r="B183" s="12"/>
      <c r="C183" s="12"/>
      <c r="D183" s="12"/>
      <c r="E183" s="12"/>
      <c r="F183" s="12"/>
      <c r="G183" s="12"/>
    </row>
    <row r="184" spans="2:7" x14ac:dyDescent="0.25">
      <c r="B184" s="12"/>
      <c r="C184" s="12"/>
      <c r="D184" s="12"/>
      <c r="E184" s="12"/>
      <c r="F184" s="12"/>
      <c r="G184" s="12"/>
    </row>
    <row r="185" spans="2:7" ht="14.25" customHeight="1" x14ac:dyDescent="0.25">
      <c r="B185" s="12"/>
      <c r="C185" s="12"/>
      <c r="D185" s="12"/>
      <c r="E185" s="12"/>
      <c r="F185" s="12"/>
      <c r="G185" s="12"/>
    </row>
    <row r="186" spans="2:7" x14ac:dyDescent="0.25">
      <c r="B186" s="12"/>
      <c r="C186" s="12"/>
      <c r="D186" s="12"/>
      <c r="E186" s="12"/>
      <c r="F186" s="12"/>
      <c r="G186" s="12"/>
    </row>
    <row r="187" spans="2:7" x14ac:dyDescent="0.25">
      <c r="B187" s="12"/>
      <c r="C187" s="12"/>
      <c r="D187" s="12"/>
      <c r="E187" s="12"/>
      <c r="F187" s="12"/>
      <c r="G187" s="12"/>
    </row>
    <row r="188" spans="2:7" x14ac:dyDescent="0.25">
      <c r="B188" s="12"/>
      <c r="C188" s="12"/>
      <c r="D188" s="12"/>
      <c r="E188" s="12"/>
      <c r="F188" s="12"/>
      <c r="G188" s="12"/>
    </row>
    <row r="189" spans="2:7" ht="14.25" customHeight="1" x14ac:dyDescent="0.25">
      <c r="B189" s="12"/>
      <c r="C189" s="12"/>
      <c r="D189" s="12"/>
      <c r="E189" s="12"/>
      <c r="F189" s="12"/>
      <c r="G189" s="12"/>
    </row>
    <row r="190" spans="2:7" x14ac:dyDescent="0.25">
      <c r="B190" s="12"/>
      <c r="C190" s="12"/>
      <c r="D190" s="12"/>
      <c r="E190" s="12"/>
      <c r="F190" s="12"/>
      <c r="G190" s="12"/>
    </row>
    <row r="191" spans="2:7" x14ac:dyDescent="0.25">
      <c r="B191" s="12"/>
      <c r="C191" s="12"/>
      <c r="D191" s="12"/>
      <c r="E191" s="12"/>
      <c r="F191" s="12"/>
      <c r="G191" s="12"/>
    </row>
    <row r="192" spans="2:7" x14ac:dyDescent="0.25">
      <c r="B192" s="12"/>
      <c r="C192" s="12"/>
      <c r="D192" s="12"/>
      <c r="E192" s="12"/>
      <c r="F192" s="12"/>
      <c r="G192" s="12"/>
    </row>
    <row r="193" spans="2:7" x14ac:dyDescent="0.25">
      <c r="B193" s="12"/>
      <c r="C193" s="12"/>
      <c r="D193" s="12"/>
      <c r="E193" s="12"/>
      <c r="F193" s="12"/>
      <c r="G193" s="12"/>
    </row>
    <row r="194" spans="2:7" ht="25.5" customHeight="1" x14ac:dyDescent="0.25">
      <c r="B194" s="12"/>
      <c r="C194" s="12"/>
      <c r="D194" s="12"/>
      <c r="E194" s="12"/>
      <c r="F194" s="12"/>
      <c r="G194" s="12"/>
    </row>
    <row r="195" spans="2:7" x14ac:dyDescent="0.25">
      <c r="B195" s="12"/>
      <c r="C195" s="12"/>
      <c r="D195" s="12"/>
      <c r="E195" s="12"/>
      <c r="F195" s="12"/>
      <c r="G195" s="12"/>
    </row>
    <row r="196" spans="2:7" x14ac:dyDescent="0.25">
      <c r="B196" s="12"/>
      <c r="C196" s="12"/>
      <c r="D196" s="12"/>
      <c r="E196" s="12"/>
      <c r="F196" s="12"/>
      <c r="G196" s="12"/>
    </row>
    <row r="197" spans="2:7" x14ac:dyDescent="0.25">
      <c r="B197" s="12"/>
      <c r="C197" s="12"/>
      <c r="D197" s="12"/>
      <c r="E197" s="12"/>
      <c r="F197" s="12"/>
      <c r="G197" s="12"/>
    </row>
    <row r="198" spans="2:7" x14ac:dyDescent="0.25">
      <c r="B198" s="12"/>
      <c r="C198" s="12"/>
      <c r="D198" s="12"/>
      <c r="E198" s="12"/>
      <c r="F198" s="12"/>
      <c r="G198" s="12"/>
    </row>
    <row r="199" spans="2:7" x14ac:dyDescent="0.25">
      <c r="B199" s="12"/>
      <c r="C199" s="12"/>
      <c r="D199" s="12"/>
      <c r="E199" s="12"/>
      <c r="F199" s="12"/>
      <c r="G199" s="12"/>
    </row>
    <row r="200" spans="2:7" x14ac:dyDescent="0.25">
      <c r="B200" s="12"/>
      <c r="C200" s="12"/>
      <c r="D200" s="12"/>
      <c r="E200" s="12"/>
      <c r="F200" s="12"/>
      <c r="G200" s="12"/>
    </row>
    <row r="201" spans="2:7" x14ac:dyDescent="0.25">
      <c r="B201" s="12"/>
      <c r="C201" s="12"/>
      <c r="D201" s="12"/>
      <c r="E201" s="12"/>
      <c r="F201" s="12"/>
      <c r="G201" s="12"/>
    </row>
    <row r="202" spans="2:7" x14ac:dyDescent="0.25">
      <c r="B202" s="12"/>
      <c r="C202" s="12"/>
      <c r="D202" s="12"/>
      <c r="E202" s="12"/>
      <c r="F202" s="12"/>
      <c r="G202" s="12"/>
    </row>
    <row r="203" spans="2:7" x14ac:dyDescent="0.25">
      <c r="B203" s="12"/>
      <c r="C203" s="12"/>
      <c r="D203" s="12"/>
      <c r="E203" s="12"/>
      <c r="F203" s="12"/>
      <c r="G203" s="12"/>
    </row>
    <row r="204" spans="2:7" x14ac:dyDescent="0.25">
      <c r="B204" s="12"/>
      <c r="C204" s="12"/>
      <c r="D204" s="12"/>
      <c r="E204" s="12"/>
      <c r="F204" s="12"/>
      <c r="G204" s="12"/>
    </row>
    <row r="205" spans="2:7" x14ac:dyDescent="0.25">
      <c r="B205" s="12"/>
      <c r="C205" s="12"/>
      <c r="D205" s="12"/>
      <c r="E205" s="12"/>
      <c r="F205" s="12"/>
      <c r="G205" s="12"/>
    </row>
    <row r="206" spans="2:7" x14ac:dyDescent="0.25">
      <c r="B206" s="12"/>
      <c r="C206" s="12"/>
      <c r="D206" s="12"/>
      <c r="E206" s="12"/>
      <c r="F206" s="12"/>
      <c r="G206" s="12"/>
    </row>
    <row r="207" spans="2:7" x14ac:dyDescent="0.25">
      <c r="B207" s="12"/>
      <c r="C207" s="12"/>
      <c r="D207" s="12"/>
      <c r="E207" s="12"/>
      <c r="F207" s="12"/>
      <c r="G207" s="12"/>
    </row>
    <row r="208" spans="2:7" x14ac:dyDescent="0.25">
      <c r="B208" s="12"/>
      <c r="C208" s="12"/>
      <c r="D208" s="12"/>
      <c r="E208" s="12"/>
      <c r="F208" s="12"/>
      <c r="G208" s="12"/>
    </row>
    <row r="209" spans="2:7" x14ac:dyDescent="0.25">
      <c r="B209" s="12"/>
      <c r="C209" s="12"/>
      <c r="D209" s="12"/>
      <c r="E209" s="12"/>
      <c r="F209" s="12"/>
      <c r="G209" s="12"/>
    </row>
    <row r="210" spans="2:7" x14ac:dyDescent="0.25">
      <c r="B210" s="12"/>
      <c r="C210" s="12"/>
      <c r="D210" s="12"/>
      <c r="E210" s="12"/>
      <c r="F210" s="12"/>
      <c r="G210" s="12"/>
    </row>
    <row r="211" spans="2:7" x14ac:dyDescent="0.25">
      <c r="B211" s="12"/>
      <c r="C211" s="12"/>
      <c r="D211" s="12"/>
      <c r="E211" s="12"/>
      <c r="F211" s="12"/>
      <c r="G211" s="12"/>
    </row>
    <row r="212" spans="2:7" x14ac:dyDescent="0.25">
      <c r="B212" s="12"/>
      <c r="C212" s="12"/>
      <c r="D212" s="12"/>
      <c r="E212" s="12"/>
      <c r="F212" s="12"/>
      <c r="G212" s="12"/>
    </row>
    <row r="213" spans="2:7" x14ac:dyDescent="0.25">
      <c r="B213" s="12"/>
      <c r="C213" s="12"/>
      <c r="D213" s="12"/>
      <c r="E213" s="12"/>
      <c r="F213" s="12"/>
      <c r="G213" s="12"/>
    </row>
    <row r="214" spans="2:7" x14ac:dyDescent="0.25">
      <c r="B214" s="12"/>
      <c r="C214" s="12"/>
      <c r="D214" s="12"/>
      <c r="E214" s="12"/>
      <c r="F214" s="12"/>
      <c r="G214" s="12"/>
    </row>
    <row r="215" spans="2:7" x14ac:dyDescent="0.25">
      <c r="B215" s="12"/>
      <c r="C215" s="12"/>
      <c r="D215" s="12"/>
      <c r="E215" s="12"/>
      <c r="F215" s="12"/>
      <c r="G215" s="12"/>
    </row>
    <row r="216" spans="2:7" x14ac:dyDescent="0.25">
      <c r="B216" s="12"/>
      <c r="C216" s="12"/>
      <c r="D216" s="12"/>
      <c r="E216" s="12"/>
      <c r="F216" s="12"/>
      <c r="G216" s="12"/>
    </row>
    <row r="217" spans="2:7" x14ac:dyDescent="0.25">
      <c r="B217" s="12"/>
      <c r="C217" s="12"/>
      <c r="D217" s="12"/>
      <c r="E217" s="12"/>
      <c r="F217" s="12"/>
      <c r="G217" s="12"/>
    </row>
    <row r="218" spans="2:7" x14ac:dyDescent="0.25">
      <c r="B218" s="12"/>
      <c r="C218" s="12"/>
      <c r="D218" s="12"/>
      <c r="E218" s="12"/>
      <c r="F218" s="12"/>
      <c r="G218" s="12"/>
    </row>
    <row r="219" spans="2:7" x14ac:dyDescent="0.25">
      <c r="B219" s="12"/>
      <c r="C219" s="12"/>
      <c r="D219" s="12"/>
      <c r="E219" s="12"/>
      <c r="F219" s="12"/>
      <c r="G219" s="12"/>
    </row>
    <row r="220" spans="2:7" x14ac:dyDescent="0.25">
      <c r="B220" s="12"/>
      <c r="C220" s="12"/>
      <c r="D220" s="12"/>
      <c r="E220" s="12"/>
      <c r="F220" s="12"/>
      <c r="G220" s="12"/>
    </row>
    <row r="221" spans="2:7" x14ac:dyDescent="0.25">
      <c r="B221" s="12"/>
      <c r="C221" s="12"/>
      <c r="D221" s="12"/>
      <c r="E221" s="12"/>
      <c r="F221" s="12"/>
      <c r="G221" s="12"/>
    </row>
    <row r="222" spans="2:7" x14ac:dyDescent="0.25">
      <c r="B222" s="12"/>
      <c r="C222" s="12"/>
      <c r="D222" s="12"/>
      <c r="E222" s="12"/>
      <c r="F222" s="12"/>
      <c r="G222" s="12"/>
    </row>
    <row r="223" spans="2:7" x14ac:dyDescent="0.25">
      <c r="B223" s="12"/>
      <c r="C223" s="12"/>
      <c r="D223" s="12"/>
      <c r="E223" s="12"/>
      <c r="F223" s="12"/>
      <c r="G223" s="12"/>
    </row>
    <row r="224" spans="2:7" x14ac:dyDescent="0.25">
      <c r="B224" s="12"/>
      <c r="C224" s="12"/>
      <c r="D224" s="12"/>
      <c r="E224" s="12"/>
      <c r="F224" s="12"/>
      <c r="G224" s="12"/>
    </row>
    <row r="225" spans="2:7" x14ac:dyDescent="0.25">
      <c r="B225" s="12"/>
      <c r="C225" s="12"/>
      <c r="D225" s="12"/>
      <c r="E225" s="12"/>
      <c r="F225" s="12"/>
      <c r="G225" s="12"/>
    </row>
    <row r="226" spans="2:7" x14ac:dyDescent="0.25">
      <c r="B226" s="12"/>
      <c r="C226" s="12"/>
      <c r="D226" s="12"/>
      <c r="E226" s="12"/>
      <c r="F226" s="12"/>
      <c r="G226" s="12"/>
    </row>
    <row r="227" spans="2:7" x14ac:dyDescent="0.25">
      <c r="B227" s="12"/>
      <c r="C227" s="12"/>
      <c r="D227" s="12"/>
      <c r="E227" s="12"/>
      <c r="F227" s="12"/>
      <c r="G227" s="12"/>
    </row>
    <row r="228" spans="2:7" x14ac:dyDescent="0.25">
      <c r="B228" s="12"/>
      <c r="C228" s="12"/>
      <c r="D228" s="12"/>
      <c r="E228" s="12"/>
      <c r="F228" s="12"/>
      <c r="G228" s="12"/>
    </row>
    <row r="229" spans="2:7" x14ac:dyDescent="0.25">
      <c r="B229" s="12"/>
      <c r="C229" s="12"/>
      <c r="D229" s="12"/>
      <c r="E229" s="12"/>
      <c r="F229" s="12"/>
      <c r="G229" s="12"/>
    </row>
    <row r="230" spans="2:7" x14ac:dyDescent="0.25">
      <c r="B230" s="12"/>
      <c r="C230" s="12"/>
      <c r="D230" s="12"/>
      <c r="E230" s="12"/>
      <c r="F230" s="12"/>
      <c r="G230" s="12"/>
    </row>
    <row r="231" spans="2:7" x14ac:dyDescent="0.25">
      <c r="B231" s="12"/>
      <c r="C231" s="12"/>
      <c r="D231" s="12"/>
      <c r="E231" s="12"/>
      <c r="F231" s="12"/>
      <c r="G231" s="12"/>
    </row>
    <row r="232" spans="2:7" x14ac:dyDescent="0.25">
      <c r="B232" s="12"/>
      <c r="C232" s="12"/>
      <c r="D232" s="12"/>
      <c r="E232" s="12"/>
      <c r="F232" s="12"/>
      <c r="G232" s="12"/>
    </row>
    <row r="233" spans="2:7" x14ac:dyDescent="0.25">
      <c r="B233" s="12"/>
      <c r="C233" s="12"/>
      <c r="D233" s="12"/>
      <c r="E233" s="12"/>
      <c r="F233" s="12"/>
      <c r="G233" s="12"/>
    </row>
    <row r="234" spans="2:7" x14ac:dyDescent="0.25">
      <c r="B234" s="12"/>
      <c r="C234" s="12"/>
      <c r="D234" s="12"/>
      <c r="E234" s="12"/>
      <c r="F234" s="12"/>
      <c r="G234" s="12"/>
    </row>
    <row r="235" spans="2:7" x14ac:dyDescent="0.25">
      <c r="B235" s="12"/>
      <c r="C235" s="12"/>
      <c r="D235" s="12"/>
      <c r="E235" s="12"/>
      <c r="F235" s="12"/>
      <c r="G235" s="12"/>
    </row>
    <row r="236" spans="2:7" x14ac:dyDescent="0.25">
      <c r="B236" s="12"/>
      <c r="C236" s="12"/>
      <c r="D236" s="12"/>
      <c r="E236" s="12"/>
      <c r="F236" s="12"/>
      <c r="G236" s="12"/>
    </row>
    <row r="237" spans="2:7" x14ac:dyDescent="0.25">
      <c r="B237" s="12"/>
      <c r="C237" s="12"/>
      <c r="D237" s="12"/>
      <c r="E237" s="12"/>
      <c r="F237" s="12"/>
      <c r="G237" s="12"/>
    </row>
    <row r="238" spans="2:7" x14ac:dyDescent="0.25">
      <c r="B238" s="12"/>
      <c r="C238" s="12"/>
      <c r="D238" s="12"/>
      <c r="E238" s="12"/>
      <c r="F238" s="12"/>
      <c r="G238" s="12"/>
    </row>
    <row r="239" spans="2:7" x14ac:dyDescent="0.25">
      <c r="B239" s="12"/>
      <c r="C239" s="12"/>
      <c r="D239" s="12"/>
      <c r="E239" s="12"/>
      <c r="F239" s="12"/>
      <c r="G239" s="12"/>
    </row>
    <row r="240" spans="2:7" x14ac:dyDescent="0.25">
      <c r="B240" s="12"/>
      <c r="C240" s="12"/>
      <c r="D240" s="12"/>
      <c r="E240" s="12"/>
      <c r="F240" s="12"/>
      <c r="G240" s="12"/>
    </row>
    <row r="241" spans="2:7" x14ac:dyDescent="0.25">
      <c r="B241" s="12"/>
      <c r="C241" s="12"/>
      <c r="D241" s="12"/>
      <c r="E241" s="12"/>
      <c r="F241" s="12"/>
      <c r="G241" s="12"/>
    </row>
    <row r="242" spans="2:7" x14ac:dyDescent="0.25">
      <c r="B242" s="12"/>
      <c r="C242" s="12"/>
      <c r="D242" s="12"/>
      <c r="E242" s="12"/>
      <c r="F242" s="12"/>
      <c r="G242" s="12"/>
    </row>
    <row r="243" spans="2:7" x14ac:dyDescent="0.25">
      <c r="B243" s="12"/>
      <c r="C243" s="12"/>
      <c r="D243" s="12"/>
      <c r="E243" s="12"/>
      <c r="F243" s="12"/>
      <c r="G243" s="12"/>
    </row>
    <row r="244" spans="2:7" ht="38.25" customHeight="1" x14ac:dyDescent="0.25">
      <c r="B244" s="12"/>
      <c r="C244" s="12"/>
      <c r="D244" s="12"/>
      <c r="E244" s="12"/>
      <c r="F244" s="12"/>
      <c r="G244" s="12"/>
    </row>
    <row r="245" spans="2:7" x14ac:dyDescent="0.25">
      <c r="B245" s="12"/>
      <c r="C245" s="12"/>
      <c r="D245" s="12"/>
      <c r="E245" s="12"/>
      <c r="F245" s="12"/>
      <c r="G245" s="12"/>
    </row>
    <row r="246" spans="2:7" x14ac:dyDescent="0.25">
      <c r="B246" s="12"/>
      <c r="C246" s="12"/>
      <c r="D246" s="12"/>
      <c r="E246" s="12"/>
      <c r="F246" s="12"/>
      <c r="G246" s="12"/>
    </row>
    <row r="247" spans="2:7" x14ac:dyDescent="0.25">
      <c r="B247" s="12"/>
      <c r="C247" s="12"/>
      <c r="D247" s="12"/>
      <c r="E247" s="12"/>
      <c r="F247" s="12"/>
      <c r="G247" s="12"/>
    </row>
    <row r="248" spans="2:7" x14ac:dyDescent="0.25">
      <c r="B248" s="12"/>
      <c r="C248" s="12"/>
      <c r="D248" s="12"/>
      <c r="E248" s="12"/>
      <c r="F248" s="12"/>
      <c r="G248" s="12"/>
    </row>
    <row r="249" spans="2:7" x14ac:dyDescent="0.25">
      <c r="B249" s="12"/>
      <c r="C249" s="12"/>
      <c r="D249" s="12"/>
      <c r="E249" s="12"/>
      <c r="F249" s="12"/>
      <c r="G249" s="12"/>
    </row>
    <row r="250" spans="2:7" x14ac:dyDescent="0.25">
      <c r="B250" s="12"/>
      <c r="C250" s="12"/>
      <c r="D250" s="12"/>
      <c r="E250" s="12"/>
      <c r="F250" s="12"/>
      <c r="G250" s="12"/>
    </row>
    <row r="251" spans="2:7" x14ac:dyDescent="0.25">
      <c r="B251" s="12"/>
      <c r="C251" s="12"/>
      <c r="D251" s="12"/>
      <c r="E251" s="12"/>
      <c r="F251" s="12"/>
      <c r="G251" s="12"/>
    </row>
    <row r="252" spans="2:7" ht="25.5" customHeight="1" x14ac:dyDescent="0.25">
      <c r="B252" s="12"/>
      <c r="C252" s="12"/>
      <c r="D252" s="12"/>
      <c r="E252" s="12"/>
      <c r="F252" s="12"/>
      <c r="G252" s="12"/>
    </row>
    <row r="253" spans="2:7" x14ac:dyDescent="0.25">
      <c r="B253" s="12"/>
      <c r="C253" s="12"/>
      <c r="D253" s="12"/>
      <c r="E253" s="12"/>
      <c r="F253" s="12"/>
      <c r="G253" s="12"/>
    </row>
    <row r="254" spans="2:7" x14ac:dyDescent="0.25">
      <c r="B254" s="12"/>
      <c r="C254" s="12"/>
      <c r="D254" s="12"/>
      <c r="E254" s="12"/>
      <c r="F254" s="12"/>
      <c r="G254" s="12"/>
    </row>
    <row r="255" spans="2:7" ht="14.25" customHeight="1" x14ac:dyDescent="0.25">
      <c r="B255" s="12"/>
      <c r="C255" s="12"/>
      <c r="D255" s="12"/>
      <c r="E255" s="12"/>
      <c r="F255" s="12"/>
      <c r="G255" s="12"/>
    </row>
    <row r="256" spans="2:7" x14ac:dyDescent="0.25">
      <c r="B256" s="12"/>
      <c r="C256" s="12"/>
      <c r="D256" s="12"/>
      <c r="E256" s="12"/>
      <c r="F256" s="12"/>
      <c r="G256" s="12"/>
    </row>
    <row r="257" spans="2:7" x14ac:dyDescent="0.25">
      <c r="B257" s="12"/>
      <c r="C257" s="12"/>
      <c r="D257" s="12"/>
      <c r="E257" s="12"/>
      <c r="F257" s="12"/>
      <c r="G257" s="12"/>
    </row>
    <row r="258" spans="2:7" x14ac:dyDescent="0.25">
      <c r="B258" s="12"/>
      <c r="C258" s="12"/>
      <c r="D258" s="12"/>
      <c r="E258" s="12"/>
      <c r="F258" s="12"/>
      <c r="G258" s="12"/>
    </row>
    <row r="259" spans="2:7" ht="14.25" customHeight="1" x14ac:dyDescent="0.25">
      <c r="B259" s="12"/>
      <c r="C259" s="12"/>
      <c r="D259" s="12"/>
      <c r="E259" s="12"/>
      <c r="F259" s="12"/>
      <c r="G259" s="12"/>
    </row>
    <row r="260" spans="2:7" x14ac:dyDescent="0.25">
      <c r="B260" s="12"/>
      <c r="C260" s="12"/>
      <c r="D260" s="12"/>
      <c r="E260" s="12"/>
      <c r="F260" s="12"/>
      <c r="G260" s="12"/>
    </row>
    <row r="261" spans="2:7" x14ac:dyDescent="0.25">
      <c r="B261" s="12"/>
      <c r="C261" s="12"/>
      <c r="D261" s="12"/>
      <c r="E261" s="12"/>
      <c r="F261" s="12"/>
      <c r="G261" s="12"/>
    </row>
    <row r="262" spans="2:7" x14ac:dyDescent="0.25">
      <c r="B262" s="12"/>
      <c r="C262" s="12"/>
      <c r="D262" s="12"/>
      <c r="E262" s="12"/>
      <c r="F262" s="12"/>
      <c r="G262" s="12"/>
    </row>
    <row r="263" spans="2:7" x14ac:dyDescent="0.25">
      <c r="B263" s="12"/>
      <c r="C263" s="12"/>
      <c r="D263" s="12"/>
      <c r="E263" s="12"/>
      <c r="F263" s="12"/>
      <c r="G263" s="12"/>
    </row>
    <row r="264" spans="2:7" x14ac:dyDescent="0.25">
      <c r="B264" s="12"/>
      <c r="C264" s="12"/>
      <c r="D264" s="12"/>
      <c r="E264" s="12"/>
      <c r="F264" s="12"/>
      <c r="G264" s="12"/>
    </row>
    <row r="265" spans="2:7" x14ac:dyDescent="0.25">
      <c r="B265" s="12"/>
      <c r="C265" s="12"/>
      <c r="D265" s="12"/>
      <c r="E265" s="12"/>
      <c r="F265" s="12"/>
      <c r="G265" s="12"/>
    </row>
    <row r="266" spans="2:7" x14ac:dyDescent="0.25">
      <c r="B266" s="12"/>
      <c r="C266" s="12"/>
      <c r="D266" s="12"/>
      <c r="E266" s="12"/>
      <c r="F266" s="12"/>
      <c r="G266" s="12"/>
    </row>
    <row r="267" spans="2:7" x14ac:dyDescent="0.25">
      <c r="B267" s="12"/>
      <c r="C267" s="12"/>
      <c r="D267" s="12"/>
      <c r="E267" s="12"/>
      <c r="F267" s="12"/>
      <c r="G267" s="12"/>
    </row>
    <row r="268" spans="2:7" x14ac:dyDescent="0.25">
      <c r="B268" s="12"/>
      <c r="C268" s="12"/>
      <c r="D268" s="12"/>
      <c r="E268" s="12"/>
      <c r="F268" s="12"/>
      <c r="G268" s="12"/>
    </row>
    <row r="269" spans="2:7" x14ac:dyDescent="0.25">
      <c r="B269" s="12"/>
      <c r="C269" s="12"/>
      <c r="D269" s="12"/>
      <c r="E269" s="12"/>
      <c r="F269" s="12"/>
      <c r="G269" s="12"/>
    </row>
    <row r="270" spans="2:7" x14ac:dyDescent="0.25">
      <c r="B270" s="12"/>
      <c r="C270" s="12"/>
      <c r="D270" s="12"/>
      <c r="E270" s="12"/>
      <c r="F270" s="12"/>
      <c r="G270" s="12"/>
    </row>
    <row r="271" spans="2:7" x14ac:dyDescent="0.25">
      <c r="B271" s="12"/>
      <c r="C271" s="12"/>
      <c r="D271" s="12"/>
      <c r="E271" s="12"/>
      <c r="F271" s="12"/>
      <c r="G271" s="12"/>
    </row>
    <row r="272" spans="2:7" x14ac:dyDescent="0.25">
      <c r="B272" s="12"/>
      <c r="C272" s="12"/>
      <c r="D272" s="12"/>
      <c r="E272" s="12"/>
      <c r="F272" s="12"/>
      <c r="G272" s="12"/>
    </row>
    <row r="273" spans="2:7" x14ac:dyDescent="0.25">
      <c r="B273" s="12"/>
      <c r="C273" s="12"/>
      <c r="D273" s="12"/>
      <c r="E273" s="12"/>
      <c r="F273" s="12"/>
      <c r="G273" s="12"/>
    </row>
    <row r="274" spans="2:7" x14ac:dyDescent="0.25">
      <c r="B274" s="12"/>
      <c r="C274" s="12"/>
      <c r="D274" s="12"/>
      <c r="E274" s="12"/>
      <c r="F274" s="12"/>
      <c r="G274" s="12"/>
    </row>
    <row r="275" spans="2:7" x14ac:dyDescent="0.25">
      <c r="B275" s="12"/>
      <c r="C275" s="12"/>
      <c r="D275" s="12"/>
      <c r="E275" s="12"/>
      <c r="F275" s="12"/>
      <c r="G275" s="12"/>
    </row>
    <row r="276" spans="2:7" x14ac:dyDescent="0.25">
      <c r="B276" s="12"/>
      <c r="C276" s="12"/>
      <c r="D276" s="12"/>
      <c r="E276" s="12"/>
      <c r="F276" s="12"/>
      <c r="G276" s="12"/>
    </row>
    <row r="277" spans="2:7" x14ac:dyDescent="0.25">
      <c r="B277" s="12"/>
      <c r="C277" s="12"/>
      <c r="D277" s="12"/>
      <c r="E277" s="12"/>
      <c r="F277" s="12"/>
      <c r="G277" s="12"/>
    </row>
    <row r="278" spans="2:7" x14ac:dyDescent="0.25">
      <c r="B278" s="12"/>
      <c r="C278" s="12"/>
      <c r="D278" s="12"/>
      <c r="E278" s="12"/>
      <c r="F278" s="12"/>
      <c r="G278" s="12"/>
    </row>
    <row r="279" spans="2:7" x14ac:dyDescent="0.25">
      <c r="B279" s="12"/>
      <c r="C279" s="12"/>
      <c r="D279" s="12"/>
      <c r="E279" s="12"/>
      <c r="F279" s="12"/>
      <c r="G279" s="12"/>
    </row>
    <row r="280" spans="2:7" x14ac:dyDescent="0.25">
      <c r="B280" s="12"/>
      <c r="C280" s="12"/>
      <c r="D280" s="12"/>
      <c r="E280" s="12"/>
      <c r="F280" s="12"/>
      <c r="G280" s="12"/>
    </row>
    <row r="281" spans="2:7" x14ac:dyDescent="0.25">
      <c r="B281" s="12"/>
      <c r="C281" s="12"/>
      <c r="D281" s="12"/>
      <c r="E281" s="12"/>
      <c r="F281" s="12"/>
      <c r="G281" s="12"/>
    </row>
    <row r="282" spans="2:7" x14ac:dyDescent="0.25">
      <c r="B282" s="12"/>
      <c r="C282" s="12"/>
      <c r="D282" s="12"/>
      <c r="E282" s="12"/>
      <c r="F282" s="12"/>
      <c r="G282" s="12"/>
    </row>
    <row r="283" spans="2:7" x14ac:dyDescent="0.25">
      <c r="B283" s="12"/>
      <c r="C283" s="12"/>
      <c r="D283" s="12"/>
      <c r="E283" s="12"/>
      <c r="F283" s="12"/>
      <c r="G283" s="12"/>
    </row>
    <row r="284" spans="2:7" x14ac:dyDescent="0.25">
      <c r="B284" s="12"/>
      <c r="C284" s="12"/>
      <c r="D284" s="12"/>
      <c r="E284" s="12"/>
      <c r="F284" s="12"/>
      <c r="G284" s="12"/>
    </row>
    <row r="285" spans="2:7" x14ac:dyDescent="0.25">
      <c r="B285" s="12"/>
      <c r="C285" s="12"/>
      <c r="D285" s="12"/>
      <c r="E285" s="12"/>
      <c r="F285" s="12"/>
      <c r="G285" s="12"/>
    </row>
    <row r="286" spans="2:7" x14ac:dyDescent="0.25">
      <c r="B286" s="12"/>
      <c r="C286" s="12"/>
      <c r="D286" s="12"/>
      <c r="E286" s="12"/>
      <c r="F286" s="12"/>
      <c r="G286" s="12"/>
    </row>
    <row r="287" spans="2:7" x14ac:dyDescent="0.25">
      <c r="B287" s="12"/>
      <c r="C287" s="12"/>
      <c r="D287" s="12"/>
      <c r="E287" s="12"/>
      <c r="F287" s="12"/>
      <c r="G287" s="12"/>
    </row>
    <row r="288" spans="2:7" x14ac:dyDescent="0.25">
      <c r="B288" s="12"/>
      <c r="C288" s="12"/>
      <c r="D288" s="12"/>
      <c r="E288" s="12"/>
      <c r="F288" s="12"/>
      <c r="G288" s="12"/>
    </row>
    <row r="289" spans="2:7" x14ac:dyDescent="0.25">
      <c r="B289" s="12"/>
      <c r="C289" s="12"/>
      <c r="D289" s="12"/>
      <c r="E289" s="12"/>
      <c r="F289" s="12"/>
      <c r="G289" s="12"/>
    </row>
    <row r="290" spans="2:7" x14ac:dyDescent="0.25">
      <c r="B290" s="12"/>
      <c r="C290" s="12"/>
      <c r="D290" s="12"/>
      <c r="E290" s="12"/>
      <c r="F290" s="12"/>
      <c r="G290" s="12"/>
    </row>
    <row r="291" spans="2:7" x14ac:dyDescent="0.25">
      <c r="B291" s="12"/>
      <c r="C291" s="12"/>
      <c r="D291" s="12"/>
      <c r="E291" s="12"/>
      <c r="F291" s="12"/>
      <c r="G291" s="12"/>
    </row>
    <row r="292" spans="2:7" x14ac:dyDescent="0.25">
      <c r="B292" s="12"/>
      <c r="C292" s="12"/>
      <c r="D292" s="12"/>
      <c r="E292" s="12"/>
      <c r="F292" s="12"/>
      <c r="G292" s="12"/>
    </row>
    <row r="293" spans="2:7" x14ac:dyDescent="0.25">
      <c r="B293" s="12"/>
      <c r="C293" s="12"/>
      <c r="D293" s="12"/>
      <c r="E293" s="12"/>
      <c r="F293" s="12"/>
      <c r="G293" s="12"/>
    </row>
    <row r="294" spans="2:7" x14ac:dyDescent="0.25">
      <c r="B294" s="12"/>
      <c r="C294" s="12"/>
      <c r="D294" s="12"/>
      <c r="E294" s="12"/>
      <c r="F294" s="12"/>
      <c r="G294" s="12"/>
    </row>
    <row r="295" spans="2:7" x14ac:dyDescent="0.25">
      <c r="B295" s="12"/>
      <c r="C295" s="12"/>
      <c r="D295" s="12"/>
      <c r="E295" s="12"/>
      <c r="F295" s="12"/>
      <c r="G295" s="12"/>
    </row>
    <row r="296" spans="2:7" x14ac:dyDescent="0.25">
      <c r="B296" s="12"/>
      <c r="C296" s="12"/>
      <c r="D296" s="12"/>
      <c r="E296" s="12"/>
      <c r="F296" s="12"/>
      <c r="G296" s="12"/>
    </row>
    <row r="297" spans="2:7" x14ac:dyDescent="0.25">
      <c r="B297" s="12"/>
      <c r="C297" s="12"/>
      <c r="D297" s="12"/>
      <c r="E297" s="12"/>
      <c r="F297" s="12"/>
      <c r="G297" s="12"/>
    </row>
    <row r="298" spans="2:7" x14ac:dyDescent="0.25">
      <c r="B298" s="12"/>
      <c r="C298" s="12"/>
      <c r="D298" s="12"/>
      <c r="E298" s="12"/>
      <c r="F298" s="12"/>
      <c r="G298" s="12"/>
    </row>
    <row r="302" spans="2:7" ht="38.25" customHeight="1" x14ac:dyDescent="0.25"/>
    <row r="303" spans="2:7" ht="38.25" customHeight="1" x14ac:dyDescent="0.25"/>
    <row r="310" ht="25.5" customHeight="1" x14ac:dyDescent="0.25"/>
    <row r="313" ht="14.25" customHeight="1" x14ac:dyDescent="0.25"/>
    <row r="314" ht="14.25" customHeight="1" x14ac:dyDescent="0.25"/>
    <row r="317" ht="14.25" customHeight="1" x14ac:dyDescent="0.25"/>
    <row r="318" ht="14.25" customHeight="1" x14ac:dyDescent="0.25"/>
    <row r="333" ht="14.25" customHeight="1" x14ac:dyDescent="0.25"/>
    <row r="337" ht="14.25" customHeight="1" x14ac:dyDescent="0.25"/>
    <row r="341" ht="38.25" customHeight="1" x14ac:dyDescent="0.25"/>
    <row r="352" ht="14.25" customHeight="1" x14ac:dyDescent="0.25"/>
    <row r="356" ht="14.25" customHeight="1" x14ac:dyDescent="0.25"/>
  </sheetData>
  <mergeCells count="77">
    <mergeCell ref="B27:D27"/>
    <mergeCell ref="B7:C7"/>
    <mergeCell ref="B9:D9"/>
    <mergeCell ref="C12:D12"/>
    <mergeCell ref="C13:D13"/>
    <mergeCell ref="B14:B19"/>
    <mergeCell ref="C20:D20"/>
    <mergeCell ref="C21:D21"/>
    <mergeCell ref="C22:D22"/>
    <mergeCell ref="C23:D23"/>
    <mergeCell ref="B25:D25"/>
    <mergeCell ref="B26:D26"/>
    <mergeCell ref="C54:D54"/>
    <mergeCell ref="C33:D33"/>
    <mergeCell ref="C34:D34"/>
    <mergeCell ref="B35:B40"/>
    <mergeCell ref="C41:D41"/>
    <mergeCell ref="C42:D42"/>
    <mergeCell ref="C43:D43"/>
    <mergeCell ref="C44:D44"/>
    <mergeCell ref="B46:D46"/>
    <mergeCell ref="B47:D47"/>
    <mergeCell ref="B48:D48"/>
    <mergeCell ref="B51:D51"/>
    <mergeCell ref="C75:D75"/>
    <mergeCell ref="C55:D55"/>
    <mergeCell ref="B56:B61"/>
    <mergeCell ref="C62:D62"/>
    <mergeCell ref="C63:D63"/>
    <mergeCell ref="C64:D64"/>
    <mergeCell ref="C65:D65"/>
    <mergeCell ref="B67:D67"/>
    <mergeCell ref="B68:D68"/>
    <mergeCell ref="B69:D69"/>
    <mergeCell ref="B71:D71"/>
    <mergeCell ref="C74:D74"/>
    <mergeCell ref="B96:B101"/>
    <mergeCell ref="B76:B81"/>
    <mergeCell ref="C82:D82"/>
    <mergeCell ref="C83:D83"/>
    <mergeCell ref="C84:D84"/>
    <mergeCell ref="C85:D85"/>
    <mergeCell ref="B87:D87"/>
    <mergeCell ref="B88:D88"/>
    <mergeCell ref="B89:D89"/>
    <mergeCell ref="B91:D91"/>
    <mergeCell ref="C94:D94"/>
    <mergeCell ref="C95:D95"/>
    <mergeCell ref="C123:D123"/>
    <mergeCell ref="C102:D102"/>
    <mergeCell ref="C103:D103"/>
    <mergeCell ref="C104:D104"/>
    <mergeCell ref="C105:D105"/>
    <mergeCell ref="B107:D107"/>
    <mergeCell ref="B108:D108"/>
    <mergeCell ref="B109:D109"/>
    <mergeCell ref="B112:D112"/>
    <mergeCell ref="C115:D115"/>
    <mergeCell ref="C116:D116"/>
    <mergeCell ref="B117:B122"/>
    <mergeCell ref="C145:D145"/>
    <mergeCell ref="C124:D124"/>
    <mergeCell ref="C125:D125"/>
    <mergeCell ref="C126:D126"/>
    <mergeCell ref="B128:D128"/>
    <mergeCell ref="B129:D129"/>
    <mergeCell ref="B130:D130"/>
    <mergeCell ref="B133:D133"/>
    <mergeCell ref="C136:D136"/>
    <mergeCell ref="C137:D137"/>
    <mergeCell ref="B138:B143"/>
    <mergeCell ref="C144:D144"/>
    <mergeCell ref="C146:D146"/>
    <mergeCell ref="C147:D147"/>
    <mergeCell ref="B149:D149"/>
    <mergeCell ref="B150:D150"/>
    <mergeCell ref="B151:D151"/>
  </mergeCells>
  <dataValidations count="2">
    <dataValidation type="list" allowBlank="1" showInputMessage="1" showErrorMessage="1" sqref="C64:D64 C146:D146 C125:D125 C104:D104 C84:D84 C43:D43 C22:D22">
      <formula1>#REF!</formula1>
    </dataValidation>
    <dataValidation type="list" allowBlank="1" showInputMessage="1" showErrorMessage="1" sqref="C65 C147 C126 C105 C85 C44 C23">
      <formula1>#REF!</formula1>
    </dataValidation>
  </dataValidations>
  <pageMargins left="0" right="0" top="0" bottom="0" header="0.31496062992125984" footer="0.31496062992125984"/>
  <pageSetup scale="60"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EeNpRyojvSgptdmEFCChx8TU0UZ8eGOuQ9pl6bPGZMk=</DigestValue>
    </Reference>
    <Reference Type="http://www.w3.org/2000/09/xmldsig#Object" URI="#idOfficeObject">
      <DigestMethod Algorithm="http://www.w3.org/2001/04/xmlenc#sha256"/>
      <DigestValue>4AxoqN/MeE6fgz21Ji5WCrJIb+NgTFce3eZ3sMn1dUY=</DigestValue>
    </Reference>
    <Reference Type="http://uri.etsi.org/01903#SignedProperties" URI="#idSignedProperties">
      <Transforms>
        <Transform Algorithm="http://www.w3.org/TR/2001/REC-xml-c14n-20010315"/>
      </Transforms>
      <DigestMethod Algorithm="http://www.w3.org/2001/04/xmlenc#sha256"/>
      <DigestValue>djibxOGlLjzUC3bnZ2Vy5s8FYVDwv3W8xxCvzNv06tE=</DigestValue>
    </Reference>
    <Reference Type="http://www.w3.org/2000/09/xmldsig#Object" URI="#idValidSigLnImg">
      <DigestMethod Algorithm="http://www.w3.org/2001/04/xmlenc#sha256"/>
      <DigestValue>WK1zInc9Q1Rq8KLcZhMI+ufticSSEYBlnSTc786MAEY=</DigestValue>
    </Reference>
    <Reference Type="http://www.w3.org/2000/09/xmldsig#Object" URI="#idInvalidSigLnImg">
      <DigestMethod Algorithm="http://www.w3.org/2001/04/xmlenc#sha256"/>
      <DigestValue>4U15ng/uq9PYz64mLtJwosmuK7Zz2KbSVscGncAHjks=</DigestValue>
    </Reference>
  </SignedInfo>
  <SignatureValue>iqAyep2h+mTfW6tRR7kn7LtMosuMBW8jD20HoOBYzF8XArhiju7R374wUJ6Yy3ytHNwnm/+I++Ev
QwY8+FyHVh1CQP/85NHVIFXdnGQCHDPOPp7TbQMByvM8JH69aRQMXwQhny8tQ4i0hJ/t2e4RUvYX
tenfyZkC4QNWNcDeUOUa3eHHx35QWppjcx+w0xpYEjlLvz2QOQ/1wvgrJeekyfBu34GekjlCEvF4
ybPIS0TGvui7HESHETR+QDvWJRx0x1Z5fA3f6hOUJKaWDbly9ztXxqYWFGj2OUYqt6L4ZrIoKtpd
2Y+s+JiqNUVI+qoeq337T4kXyoBFgXtssbjfrQ==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3nyNT7oAyHPvsRrYZAqWsQrjfcXeb4lSA7bbqxGuTwI=</DigestValue>
      </Reference>
      <Reference URI="/xl/comments1.xml?ContentType=application/vnd.openxmlformats-officedocument.spreadsheetml.comments+xml">
        <DigestMethod Algorithm="http://www.w3.org/2001/04/xmlenc#sha256"/>
        <DigestValue>FqlW8tRLVRHqKlUB9vIsC3pSyoztWdySBB+MDAHCC0s=</DigestValue>
      </Reference>
      <Reference URI="/xl/comments2.xml?ContentType=application/vnd.openxmlformats-officedocument.spreadsheetml.comments+xml">
        <DigestMethod Algorithm="http://www.w3.org/2001/04/xmlenc#sha256"/>
        <DigestValue>QH00ctylT7bEKUh1r9hNiCKZ85ZB61adIpfXfY0tXXo=</DigestValue>
      </Reference>
      <Reference URI="/xl/comments3.xml?ContentType=application/vnd.openxmlformats-officedocument.spreadsheetml.comments+xml">
        <DigestMethod Algorithm="http://www.w3.org/2001/04/xmlenc#sha256"/>
        <DigestValue>+1z+lWUPCbpiTgizv2WV1Xu7DhEXkURKidhVYvOJc8o=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AIxaZTz2NAAfj5V+MNfQjSLAq2OUtKz2pHyNscgtxbk=</DigestValue>
      </Reference>
      <Reference URI="/xl/drawings/drawing3.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YzvxRydSIknSPdZ2bFC79IFKZJr1a6S1GctJcXtXw1c=</DigestValue>
      </Reference>
      <Reference URI="/xl/drawings/vmlDrawing4.vml?ContentType=application/vnd.openxmlformats-officedocument.vmlDrawing">
        <DigestMethod Algorithm="http://www.w3.org/2001/04/xmlenc#sha256"/>
        <DigestValue>cakxmkCI9Ejf5I2zAXDMMP/F0vFpDeKjTSFW1dTKrtk=</DigestValue>
      </Reference>
      <Reference URI="/xl/drawings/vmlDrawing5.vml?ContentType=application/vnd.openxmlformats-officedocument.vmlDrawing">
        <DigestMethod Algorithm="http://www.w3.org/2001/04/xmlenc#sha256"/>
        <DigestValue>SpSWATo6xyFr6LCOgWnfx93ndr0ql76D5nRS51TstWI=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CQXxm0aHKb3UVCEwr3ootMRc6j5xrWVnvIe08RjjX2M=</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4eaijQx7khhC8VSDP6JKdYyhDI9g4EsCfyY9onjZDIo=</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rZ7cxTfzuOSqq4qUWx80dvhUnroh9s8ISuvJu+UU0Cg=</DigestValue>
      </Reference>
      <Reference URI="/xl/media/image10.jpeg?ContentType=image/jpeg">
        <DigestMethod Algorithm="http://www.w3.org/2001/04/xmlenc#sha256"/>
        <DigestValue>EuzJ9EWRjDD6HklnLwzOVXVEwl/ThY2TObR3Yft3esQ=</DigestValue>
      </Reference>
      <Reference URI="/xl/media/image2.emf?ContentType=image/x-emf">
        <DigestMethod Algorithm="http://www.w3.org/2001/04/xmlenc#sha256"/>
        <DigestValue>YAbkWFOQHRadj+4ifHsvODKaFZRxwky7JfCObq1VWwc=</DigestValue>
      </Reference>
      <Reference URI="/xl/media/image3.emf?ContentType=image/x-emf">
        <DigestMethod Algorithm="http://www.w3.org/2001/04/xmlenc#sha256"/>
        <DigestValue>xHUUpLCVxeGLdeARuGAEcdGOYkGcCVSy6S6u72vDKR8=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e4PHcK0O1kKY6XUYUo4y+M12MxxBB6NU1Ahnag17VNU=</DigestValue>
      </Reference>
      <Reference URI="/xl/styles.xml?ContentType=application/vnd.openxmlformats-officedocument.spreadsheetml.styles+xml">
        <DigestMethod Algorithm="http://www.w3.org/2001/04/xmlenc#sha256"/>
        <DigestValue>USM3qCGkN14ot7W3gvjo3lqO+HxcqAmgsnrBNAg6T+s=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dUx0c0pFchHLgJ6stZP6lqeAlNxQaqheUZoDBKhUIp0=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IHEc95KZyGnrUqVyqcAcNqbKsGtAw5XdteQrXyt1us4=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rrHxjwpFZRYwVyul+XGiqx6MB2J/7j1Hm/6LooTl6UQ=</DigestValue>
      </Reference>
      <Reference URI="/xl/worksheets/sheet1.xml?ContentType=application/vnd.openxmlformats-officedocument.spreadsheetml.worksheet+xml">
        <DigestMethod Algorithm="http://www.w3.org/2001/04/xmlenc#sha256"/>
        <DigestValue>cVErm1P/zXCkVULLngl9S0LGoG5aWCWhptBNjYmAQMY=</DigestValue>
      </Reference>
      <Reference URI="/xl/worksheets/sheet2.xml?ContentType=application/vnd.openxmlformats-officedocument.spreadsheetml.worksheet+xml">
        <DigestMethod Algorithm="http://www.w3.org/2001/04/xmlenc#sha256"/>
        <DigestValue>P1QoSitNNzijPMCaDwTp7RubKW29jRnL8oM3E83zsc0=</DigestValue>
      </Reference>
      <Reference URI="/xl/worksheets/sheet3.xml?ContentType=application/vnd.openxmlformats-officedocument.spreadsheetml.worksheet+xml">
        <DigestMethod Algorithm="http://www.w3.org/2001/04/xmlenc#sha256"/>
        <DigestValue>HfuqzeMbZuEb2sV3KO1cylXMZGWXYciUvT0cdlIA6/0=</DigestValue>
      </Reference>
      <Reference URI="/xl/worksheets/sheet4.xml?ContentType=application/vnd.openxmlformats-officedocument.spreadsheetml.worksheet+xml">
        <DigestMethod Algorithm="http://www.w3.org/2001/04/xmlenc#sha256"/>
        <DigestValue>UOaTr9NjF4kl0UVXCrkj3/TfvSra3Dict0LjHJ/y5kM=</DigestValue>
      </Reference>
    </Manifest>
    <SignatureProperties>
      <SignatureProperty Id="idSignatureTime" Target="#idPackageSignature">
        <mdssi:SignatureTime xmlns:mdssi="http://schemas.openxmlformats.org/package/2006/digital-signature">
          <mdssi:Format>YYYY-MM-DDThh:mm:ssTZD</mdssi:Format>
          <mdssi:Value>2017-01-18T17:14:36Z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P//////////////////////////////////4P///////////////////////////////////+D////////////////////////////////////g////////////////////////////////////4OH//////////////////////////////////+D9///////////////////////////////////g////////////////////////////////////4Pf//////////////////////////////////+D////////////////////////////////////g9///////////////////////////////////4P///////////////////////////////////+AA///////////////////////////////////g6///////////////////////////////////4P///////////////////////////////////+Dv///////////////////////////////////g5v//////////////////////////////////4On//////////////////////////////////+D////////////////////////////////////g8///////////////////////////////////4Ob//////////////////////////////////+D////////////////////////////////////g7v//////////////////////////////////4PX//////////////////////////////////+Dl///////////////////////////////////g////////////////////////////////////4Pz//////////////////////////////////+Dq///////////////////////////////////g2P//////////////////////////////////4P///////////////////////////////////+D////////////////////////////////////g+v//////////////////////////////////4OT//////////////////////////////////+D////////////////////////////////////g////////////////////////////////////4P///////////////////////////////////+Dp///////////////////////////////////g/f//////////////////////////////////4P///////////////////////////////////+D////////////////////////////////////g2v//////////////////////////////////4ND//////////////////////////////////+D////////////////////////////////////gAP//////////////////////////////////4Of//////////////////////////////////+D0///////////////////////////////////gAP//////////////////////////////////4AD//////////////////////////////////+D////////////////////////////////////g8v//////////////////////////////////4P///////////////////////////////////+D////////////////////////////////////g////////////////////////////////////4NH//////////////////////////////////+D////////////////////////////////////g////////////////////////////////////4P///////////////////////////////////+Dt///////////////////////////////////g/f//////////////////////////////////4P///////////////////////////////////+D////////////////////////////////////g////////////////////////////////////4Ov//////////////////////////////////+D////////////////////////////////////g////////////////////////////////////4P///////////////////////////////////+DZ///////////////////////////////////g////////////////////////////////////4P///////////////////////////////////+D////////////////////////////////////g6v//////////////////////////////////4P///////////////////////////////////+D////////////////////////////////////g////////////////////////////////////4AD//////////////////////////////////+Dp///////////////////////////////////g////////////////////////////////////4P///////////////////////////////////+D////////////////////////////////////g////////////////////////////////////4P///////////////////////////////////+D////////////////////////////////////g////////////////////////////////////4Pz//////////////////////////////////+D5///////////////////////////////////g////////////////////////////////////4P///////////////////////////////////+D////////////////////////////////////g4P//////////////////////////////////4P///////////////////////////////////+D////////////////////////////////////g////////////////////////////////////4GH//////////////////////////////////+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2017-01-18T17:14:36Z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AAA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awRXAhPAFeGSYaIZc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Bj8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liCsBn+nbp2b4kpENIbAbgAAAAAsEVwIfSvNACqGSFuIgCKAUmMKRC0rjQAAAAAABDJSgb0rzQAJIiAEvyuNADZiykQUwBlAGcAbwBlACAAVQBJAAAAAAD1iykQzK80AOEAAAB0rjQAS+TZDxCx2xXhAAAAAQAAAHaCsBkAADQA6uPZDwQAAAAFAAAAAAAAAAAAAAAAAAAAdoKwGYCwNAAliykQ8HRUBgQAAAAQyUoGAAAAAEmLKRAAAAAAAABlAGcAbwBlACAAVQBJAAAAChNQrzQAUK80AOEAAADsrjQAAAAAAFiCsB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iDJx47BfIO1N0ETd4vcoQK/MmLZCQDTJk7P+34gzPLw=</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rQwqMteUWx455+GHdlLJuO0PSnxdnPCcR1Sy4P4ny2g=</DigestValue>
    </Reference>
    <Reference Type="http://www.w3.org/2000/09/xmldsig#Object" URI="#idValidSigLnImg">
      <DigestMethod Algorithm="http://www.w3.org/2001/04/xmlenc#sha256"/>
      <DigestValue>0lawXhDP9p/J6ry6r6furUytoz50uI0VrgktObbtxg4=</DigestValue>
    </Reference>
    <Reference Type="http://www.w3.org/2000/09/xmldsig#Object" URI="#idInvalidSigLnImg">
      <DigestMethod Algorithm="http://www.w3.org/2001/04/xmlenc#sha256"/>
      <DigestValue>8qzcGvEgqpJ2p9TGCmdPxZXrouFoyIIdCq8kVcVfKl0=</DigestValue>
    </Reference>
  </SignedInfo>
  <SignatureValue>N6EDvjWoKVpIoaNZcBEjWLMItzXy9X/C4Tv0vFCSc+YLU0nxhGZ9IDzSYEk3NqWxVjfUf3ePZ1+F
j271uwjEfStFQloo2RKRE4L1vUTbO0vhXj+i7KEkmXJ0ghyvitCIAZrrLQco9IrxTNqiXC1utYW8
Ut0I9Axy24HHRwiawVIi3dwwU1kqlfSP9lLG5JYvRm9N70WCDVeRNqdU4d2qY5jS/eP94ADyL2+9
D96Oo6axdtRaotktUvqZ8wiaa+okQ/0YACcvhnsqlitz+ToPMxBJ9zj5EnBE0/AJpBZQp9Htmtva
MX33kjsb+wW+dRjOl2h2okm3+QMHmAT7Mve7YQ==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3nyNT7oAyHPvsRrYZAqWsQrjfcXeb4lSA7bbqxGuTwI=</DigestValue>
      </Reference>
      <Reference URI="/xl/comments1.xml?ContentType=application/vnd.openxmlformats-officedocument.spreadsheetml.comments+xml">
        <DigestMethod Algorithm="http://www.w3.org/2001/04/xmlenc#sha256"/>
        <DigestValue>FqlW8tRLVRHqKlUB9vIsC3pSyoztWdySBB+MDAHCC0s=</DigestValue>
      </Reference>
      <Reference URI="/xl/comments2.xml?ContentType=application/vnd.openxmlformats-officedocument.spreadsheetml.comments+xml">
        <DigestMethod Algorithm="http://www.w3.org/2001/04/xmlenc#sha256"/>
        <DigestValue>QH00ctylT7bEKUh1r9hNiCKZ85ZB61adIpfXfY0tXXo=</DigestValue>
      </Reference>
      <Reference URI="/xl/comments3.xml?ContentType=application/vnd.openxmlformats-officedocument.spreadsheetml.comments+xml">
        <DigestMethod Algorithm="http://www.w3.org/2001/04/xmlenc#sha256"/>
        <DigestValue>+1z+lWUPCbpiTgizv2WV1Xu7DhEXkURKidhVYvOJc8o=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AIxaZTz2NAAfj5V+MNfQjSLAq2OUtKz2pHyNscgtxbk=</DigestValue>
      </Reference>
      <Reference URI="/xl/drawings/drawing3.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YzvxRydSIknSPdZ2bFC79IFKZJr1a6S1GctJcXtXw1c=</DigestValue>
      </Reference>
      <Reference URI="/xl/drawings/vmlDrawing4.vml?ContentType=application/vnd.openxmlformats-officedocument.vmlDrawing">
        <DigestMethod Algorithm="http://www.w3.org/2001/04/xmlenc#sha256"/>
        <DigestValue>cakxmkCI9Ejf5I2zAXDMMP/F0vFpDeKjTSFW1dTKrtk=</DigestValue>
      </Reference>
      <Reference URI="/xl/drawings/vmlDrawing5.vml?ContentType=application/vnd.openxmlformats-officedocument.vmlDrawing">
        <DigestMethod Algorithm="http://www.w3.org/2001/04/xmlenc#sha256"/>
        <DigestValue>SpSWATo6xyFr6LCOgWnfx93ndr0ql76D5nRS51TstWI=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CQXxm0aHKb3UVCEwr3ootMRc6j5xrWVnvIe08RjjX2M=</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4eaijQx7khhC8VSDP6JKdYyhDI9g4EsCfyY9onjZDIo=</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rZ7cxTfzuOSqq4qUWx80dvhUnroh9s8ISuvJu+UU0Cg=</DigestValue>
      </Reference>
      <Reference URI="/xl/media/image10.jpeg?ContentType=image/jpeg">
        <DigestMethod Algorithm="http://www.w3.org/2001/04/xmlenc#sha256"/>
        <DigestValue>EuzJ9EWRjDD6HklnLwzOVXVEwl/ThY2TObR3Yft3esQ=</DigestValue>
      </Reference>
      <Reference URI="/xl/media/image2.emf?ContentType=image/x-emf">
        <DigestMethod Algorithm="http://www.w3.org/2001/04/xmlenc#sha256"/>
        <DigestValue>YAbkWFOQHRadj+4ifHsvODKaFZRxwky7JfCObq1VWwc=</DigestValue>
      </Reference>
      <Reference URI="/xl/media/image3.emf?ContentType=image/x-emf">
        <DigestMethod Algorithm="http://www.w3.org/2001/04/xmlenc#sha256"/>
        <DigestValue>xHUUpLCVxeGLdeARuGAEcdGOYkGcCVSy6S6u72vDKR8=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e4PHcK0O1kKY6XUYUo4y+M12MxxBB6NU1Ahnag17VNU=</DigestValue>
      </Reference>
      <Reference URI="/xl/styles.xml?ContentType=application/vnd.openxmlformats-officedocument.spreadsheetml.styles+xml">
        <DigestMethod Algorithm="http://www.w3.org/2001/04/xmlenc#sha256"/>
        <DigestValue>USM3qCGkN14ot7W3gvjo3lqO+HxcqAmgsnrBNAg6T+s=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dUx0c0pFchHLgJ6stZP6lqeAlNxQaqheUZoDBKhUIp0=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IHEc95KZyGnrUqVyqcAcNqbKsGtAw5XdteQrXyt1us4=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rrHxjwpFZRYwVyul+XGiqx6MB2J/7j1Hm/6LooTl6UQ=</DigestValue>
      </Reference>
      <Reference URI="/xl/worksheets/sheet1.xml?ContentType=application/vnd.openxmlformats-officedocument.spreadsheetml.worksheet+xml">
        <DigestMethod Algorithm="http://www.w3.org/2001/04/xmlenc#sha256"/>
        <DigestValue>cVErm1P/zXCkVULLngl9S0LGoG5aWCWhptBNjYmAQMY=</DigestValue>
      </Reference>
      <Reference URI="/xl/worksheets/sheet2.xml?ContentType=application/vnd.openxmlformats-officedocument.spreadsheetml.worksheet+xml">
        <DigestMethod Algorithm="http://www.w3.org/2001/04/xmlenc#sha256"/>
        <DigestValue>P1QoSitNNzijPMCaDwTp7RubKW29jRnL8oM3E83zsc0=</DigestValue>
      </Reference>
      <Reference URI="/xl/worksheets/sheet3.xml?ContentType=application/vnd.openxmlformats-officedocument.spreadsheetml.worksheet+xml">
        <DigestMethod Algorithm="http://www.w3.org/2001/04/xmlenc#sha256"/>
        <DigestValue>HfuqzeMbZuEb2sV3KO1cylXMZGWXYciUvT0cdlIA6/0=</DigestValue>
      </Reference>
      <Reference URI="/xl/worksheets/sheet4.xml?ContentType=application/vnd.openxmlformats-officedocument.spreadsheetml.worksheet+xml">
        <DigestMethod Algorithm="http://www.w3.org/2001/04/xmlenc#sha256"/>
        <DigestValue>UOaTr9NjF4kl0UVXCrkj3/TfvSra3Dict0LjHJ/y5kM=</DigestValue>
      </Reference>
    </Manifest>
    <SignatureProperties>
      <SignatureProperty Id="idSignatureTime" Target="#idPackageSignature">
        <mdssi:SignatureTime xmlns:mdssi="http://schemas.openxmlformats.org/package/2006/digital-signature">
          <mdssi:Format>YYYY-MM-DDThh:mm:ssTZD</mdssi:Format>
          <mdssi:Value>2017-01-19T12:51:48Z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2017-01-19T12:51:48Z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oAqDOhC9CCoQvIQ2oAAQAAAABNoAsAAAAAWKKTC9CCoQtogWoACEShCwAAAABYopML44XcZAMAAADshdxkAQAAABjnoAtozQ1ljmjUZJw0IwCAAUZ2DlxBduBbQXacNCMAZAEAAHtiBXd7YgV3YOl+CwAIAAAAAgAAAAAAALw0IwAQagV3AAAAAAAAAADwNSMABgAAAOQ1IwAGAAAAAAAAAAAAAADkNSMA9DQjAOLqBHcAAAAAAAIAAAAAIwAGAAAA5DUjAAYAAABMEgZ3AAAAAAAAAADkNSMABgAAAAAAAAAgNSMAii4EdwAAAAAAAgAA5DUj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ANtBoD4//8AAAAAAAAAAAAAAAAAAAAAEANtBoD4//96lwAAAAAjAP48TncsOyMA9XFSdzXfdwD+////jONNd/LgTXe0/ZMLWBFtAPj7kwu8NCMAEGoFdwAAAAAAAAAA8DUjAAYAAADkNSMABgAAAAAAAAAAAAAADPyTC8gWkAsM/JMLAAAAAMgWkAsMNSMAe2IFd3tiBXcAAAAAAAgAAAACAAAAAAAAFDUjABBqBXcAAAAAAAAAAEo2IwAHAAAAPDYjAAcAAAAAAAAAAAAAADw2IwBMNSMA4uoEdwAAAAAAAgAAAAAjAAcAAAA8NiMABwAAAEwSBncAAAAAAAAAADw2IwAHAAAAAAAAAHg1IwCKLgR3AAAAAAACAAA8NiM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MEbKYjAP+/3GTuz8y+us/Mvj6O6GRQn30LAAAAAClQIcYiAIoBIA0AhDCmIwAEpiMAaKeTCyANAITEqCMADY/oZCANAIQAAAAAOIG3B6h4+wOwpyMAWNgNZR6H0QcAAAAAWNgNZSANAAAch9EHAQAAAAAAAAAHAAAAHIfRBwAAAAAAAAAAOKYjAOJ53GQgAAAA/////wAAAAAAAAAAFQAAAAAAAABwAAAAAQAAAAEAAAAkAAAAJAAAABAAAAAAAAAAOIG3B6h4+wMBpgEAAAAAAMpOCmj4piMA+KYjANB46GQAAAAAJKkjADiBtwfgeOhkyk4KaLSmI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cxwRl3HqYqZhhLKmb//wAAAACudn5aAADMzCMASAJBdgAAAABYZmwAIMwjAFDzr3YAAAAAAABDaGFyVXBwZXJXAAFOd+HBGXcMzSMAAAAAAHjMIwCAAUZ2DlxBduBbQXZ4zCMAZAEAAHtiBXd7YgV3UAluAAAIAAAAAgAAAAAAAJjMIwAQagV3AAAAAAAAAADSzSMACQAAAMDNIwAJAAAAAAAAAAAAAADAzSMA0MwjAOLqBHcAAAAAAAIAAAAAIwAJAAAAwM0jAAkAAABMEgZ3AAAAAAAAAADAzSMACQAAAAAAAAD8zCMAii4EdwAAAAAAAgAAwM0j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McEZdx6mKmYYSypm//8AAAAArnZ+WgAAzMwjAEgCQXYAAAAAWGZsACDMIwBQ8692AAAAAAAAQ2hhclVwcGVyVwABTnfhwRl3DM0jAAAAAAB4zCMAgAFGdg5cQXbgW0F2eMwjAGQBAAB7YgV3e2IFd1AJbgAACAAAAAIAAAAAAACYzCMAEGoFdwAAAAAAAAAA0s0jAAkAAADAzSMACQAAAAAAAAAAAAAAwM0jANDMIwDi6gR3AAAAAAACAAAAACMACQAAAMDNIwAJAAAATBIGdwAAAAAAAAAAwM0jAAkAAAAAAAAA/MwjAIouBHcAAAAAAAIAAMDNIwAJAAAAZHYACAAAAAAlAAAADAAAAAEAAAAYAAAADAAAAP8AAAISAAAADAAAAAEAAAAeAAAAGAAAACoAAAAFAAAAhQAAABYAAAAlAAAADAAAAAEAAABUAAAAqAAAACsAAAAFAAAAgwAAABUAAAABAAAAqwoNQgAADUIrAAAABQAAAA8AAABMAAAAAAAAAAAAAAAAAAAA//////////9sAAAARgBpAHIAbQBhACAAbgBvACAAdgDhAGwAaQBkAGEAI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CMA/jxOdyw7IwD1cVJ3Nd93AP7///+M40138uBNd7T9kwtYEW0A+PuTC7w0IwAQagV3AAAAAAAAAADwNSMABgAAAOQ1IwAGAAAAAAAAAAAAAAAM/JMLyBaQCwz8kwsAAAAAyBaQCww1IwB7YgV3e2IFdwAAAAAACAAAAAIAAAAAAAAUNSMAEGoFdwAAAAAAAAAASjYjAAcAAAA8NiMABwAAAAAAAAAAAAAAPDYjAEw1IwDi6gR3AAAAAAACAAAAACMABwAAADw2IwAHAAAATBIGdwAAAAAAAAAAPDYjAAcAAAAAAAAAeDUjAIouBHcAAAAAAAIAADw2I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oAqDOhC9CCoQvIQ2oAAQAAAABNoAsAAAAAWKKTC9CCoQtogWoACEShCwAAAABYopML44XcZAMAAADshdxkAQAAABjnoAtozQ1ljmjUZJw0IwCAAUZ2DlxBduBbQXacNCMAZAEAAHtiBXd7YgV3YOl+CwAIAAAAAgAAAAAAALw0IwAQagV3AAAAAAAAAADwNSMABgAAAOQ1IwAGAAAAAAAAAAAAAADkNSMA9DQjAOLqBHcAAAAAAAIAAAAAIwAGAAAA5DUjAAYAAABMEgZ3AAAAAAAAAADkNSMABgAAAAAAAAAgNSMAii4EdwAAAAAAAgAA5DUj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3BwAAAADY8L4N/p1Bdtis/2WyTwELUJ99CwAAAACXUSEyIgCKAdylIwBe9MplXKYjAAAAAAA4gbcHnKcjACSIgBKkpiMAUwBlAGcAbwBlACAAVQBJAAAAAAAAAAAAJeTKZeEAAAAYpiMAmjPpZGAWogvhAAAAAQAAAPbwvg0AACMAOjPpZAQAAAAFAAAAAAAAAAAAAAAAAAAA9vC+DSSoIwAk38ploNSgCwQAAAA4gbcHAAAAAKXjymUQAAAAAAAAAFMAZQBnAG8AZQAgAFUASQAAAArW+KYjAPimIwDhAAAAAAAAANjwvg0AAAAAAQAAAAAAAAC0piM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1pUL/9nCY8FFrDVdUqDUCpbyQ8U=</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MwkEqOxGf5WjakqbsdpSbn9cg3A=</DigestValue>
    </Reference>
    <Reference URI="#idValidSigLnImg" Type="http://www.w3.org/2000/09/xmldsig#Object">
      <DigestMethod Algorithm="http://www.w3.org/2000/09/xmldsig#sha1"/>
      <DigestValue>0Qu0g+WXfqRCT9x0ouV2BxHXBOQ=</DigestValue>
    </Reference>
    <Reference URI="#idInvalidSigLnImg" Type="http://www.w3.org/2000/09/xmldsig#Object">
      <DigestMethod Algorithm="http://www.w3.org/2000/09/xmldsig#sha1"/>
      <DigestValue>ssjNinl3A4hHuJnfIoztl6+J0aM=</DigestValue>
    </Reference>
  </SignedInfo>
  <SignatureValue>KVNucyN5ddnXBSTFwDI9KpBAi8NHLiV0xwwQVqdbd8MVmp3JVrP18jgPq9eZeMj63vNLcdV5+eIZ
4QRxwtbVriipI/7d6Nv+shVHl0m3MCSHJ0G1LO6eIfy+e8F7m1L1AcBKQsA408jUEyE7//7Wa8Aw
Bit8qduUGpTKhy8TG901wSmqPUkPF9QWSQsNT4QhmLVP/QBstneD+dC3GduB0lXh3Phj/qYceZCJ
MelbglezNeU3N/o+P+9UHDcgyr6WrAY6JoQvzQXV7PMVMOF7873of0VOOavswF05nx8DFtNOVfYl
6/O1ICfIQ++cjq0OTXVaFZGDOiJnNK+3AODaUA==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externalLinks/externalLink2.xml?ContentType=application/vnd.openxmlformats-officedocument.spreadsheetml.externalLink+xml">
        <DigestMethod Algorithm="http://www.w3.org/2000/09/xmldsig#sha1"/>
        <DigestValue>mMrHh78YRuXNiYNV1OJzJTQfpSY=</DigestValue>
      </Reference>
      <Reference URI="/xl/sharedStrings.xml?ContentType=application/vnd.openxmlformats-officedocument.spreadsheetml.sharedStrings+xml">
        <DigestMethod Algorithm="http://www.w3.org/2000/09/xmldsig#sha1"/>
        <DigestValue>k4F53ijD6/cjJ7CK8L0rCfBuHEc=</DigestValue>
      </Reference>
      <Reference URI="/xl/externalLinks/externalLink1.xml?ContentType=application/vnd.openxmlformats-officedocument.spreadsheetml.externalLink+xml">
        <DigestMethod Algorithm="http://www.w3.org/2000/09/xmldsig#sha1"/>
        <DigestValue>o2WJj8A6cpppDPyjbNtsKg2qzAY=</DigestValue>
      </Reference>
      <Reference URI="/xl/drawings/vmlDrawing1.vml?ContentType=application/vnd.openxmlformats-officedocument.vmlDrawing">
        <DigestMethod Algorithm="http://www.w3.org/2000/09/xmldsig#sha1"/>
        <DigestValue>z9XowBfhhL8/FsDmsCcRgokNfKc=</DigestValue>
      </Reference>
      <Reference URI="/xl/drawings/vmlDrawing2.vml?ContentType=application/vnd.openxmlformats-officedocument.vmlDrawing">
        <DigestMethod Algorithm="http://www.w3.org/2000/09/xmldsig#sha1"/>
        <DigestValue>fh/OnSZKoSVnqdKh7j03RAIOwp4=</DigestValue>
      </Reference>
      <Reference URI="/xl/media/image2.emf?ContentType=image/x-emf">
        <DigestMethod Algorithm="http://www.w3.org/2000/09/xmldsig#sha1"/>
        <DigestValue>RiNTMvcBdp1iIpfjTkKTz0sAH3U=</DigestValue>
      </Reference>
      <Reference URI="/xl/drawings/vmlDrawing3.vml?ContentType=application/vnd.openxmlformats-officedocument.vmlDrawing">
        <DigestMethod Algorithm="http://www.w3.org/2000/09/xmldsig#sha1"/>
        <DigestValue>Zq8RLDjQ1fbRdT8NmrXug7/0hhQ=</DigestValue>
      </Reference>
      <Reference URI="/xl/externalLinks/externalLink3.xml?ContentType=application/vnd.openxmlformats-officedocument.spreadsheetml.externalLink+xml">
        <DigestMethod Algorithm="http://www.w3.org/2000/09/xmldsig#sha1"/>
        <DigestValue>4sTLuFvEFW6GWgYrbx5YZB81eEI=</DigestValue>
      </Reference>
      <Reference URI="/xl/styles.xml?ContentType=application/vnd.openxmlformats-officedocument.spreadsheetml.styles+xml">
        <DigestMethod Algorithm="http://www.w3.org/2000/09/xmldsig#sha1"/>
        <DigestValue>h1hjZdxkkvR0SYWXord02Rlc53k=</DigestValue>
      </Reference>
      <Reference URI="/xl/theme/theme1.xml?ContentType=application/vnd.openxmlformats-officedocument.theme+xml">
        <DigestMethod Algorithm="http://www.w3.org/2000/09/xmldsig#sha1"/>
        <DigestValue>R4kIvsVDsowaZpCdS6qlPBKvBng=</DigestValue>
      </Reference>
      <Reference URI="/xl/media/image3.emf?ContentType=image/x-emf">
        <DigestMethod Algorithm="http://www.w3.org/2000/09/xmldsig#sha1"/>
        <DigestValue>60D2PkBYbdLgtzNLXFUdTt8nPWY=</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4.bin?ContentType=application/vnd.openxmlformats-officedocument.spreadsheetml.printerSettings">
        <DigestMethod Algorithm="http://www.w3.org/2000/09/xmldsig#sha1"/>
        <DigestValue>cACxuclsAAxWVhytoyB+RMoSwgo=</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fxxg39u04+83mRe8q5DFTOROqa4=</DigestValue>
      </Reference>
      <Reference URI="/xl/media/image5.png?ContentType=image/png">
        <DigestMethod Algorithm="http://www.w3.org/2000/09/xmldsig#sha1"/>
        <DigestValue>X8ifBPrZdk/1pGH6XtoivWXMYRg=</DigestValue>
      </Reference>
      <Reference URI="/xl/media/image4.jpeg?ContentType=image/jpeg">
        <DigestMethod Algorithm="http://www.w3.org/2000/09/xmldsig#sha1"/>
        <DigestValue>KNwJdxHNkLzlEenz5dM/rDpc/uQ=</DigestValue>
      </Reference>
      <Reference URI="/xl/media/image1.emf?ContentType=image/x-emf">
        <DigestMethod Algorithm="http://www.w3.org/2000/09/xmldsig#sha1"/>
        <DigestValue>exAoo8/rZxPCZT1xBm4ND3RlZKg=</DigestValue>
      </Reference>
      <Reference URI="/xl/media/image7.png?ContentType=image/png">
        <DigestMethod Algorithm="http://www.w3.org/2000/09/xmldsig#sha1"/>
        <DigestValue>vbG+gTxGr6BusXy/W7WZeUj3RwQ=</DigestValue>
      </Reference>
      <Reference URI="/xl/drawings/vmlDrawing4.vml?ContentType=application/vnd.openxmlformats-officedocument.vmlDrawing">
        <DigestMethod Algorithm="http://www.w3.org/2000/09/xmldsig#sha1"/>
        <DigestValue>/wVEq5yc9/0nHUO8Dk8SKK9fzOA=</DigestValue>
      </Reference>
      <Reference URI="/xl/worksheets/sheet2.xml?ContentType=application/vnd.openxmlformats-officedocument.spreadsheetml.worksheet+xml">
        <DigestMethod Algorithm="http://www.w3.org/2000/09/xmldsig#sha1"/>
        <DigestValue>YJ6q1i228bnf50IDqyi8cLiFfxI=</DigestValue>
      </Reference>
      <Reference URI="/xl/media/image10.jpeg?ContentType=image/jpeg">
        <DigestMethod Algorithm="http://www.w3.org/2000/09/xmldsig#sha1"/>
        <DigestValue>AovlTNTeeDZbbf+hJrcUJ7Jgu7U=</DigestValue>
      </Reference>
      <Reference URI="/xl/comments1.xml?ContentType=application/vnd.openxmlformats-officedocument.spreadsheetml.comments+xml">
        <DigestMethod Algorithm="http://www.w3.org/2000/09/xmldsig#sha1"/>
        <DigestValue>G5qRCwiAxZ37Hq3MJloFV81VCy0=</DigestValue>
      </Reference>
      <Reference URI="/xl/worksheets/sheet3.xml?ContentType=application/vnd.openxmlformats-officedocument.spreadsheetml.worksheet+xml">
        <DigestMethod Algorithm="http://www.w3.org/2000/09/xmldsig#sha1"/>
        <DigestValue>JD394e00vAaehar7hQ6sSN4Ync8=</DigestValue>
      </Reference>
      <Reference URI="/xl/comments2.xml?ContentType=application/vnd.openxmlformats-officedocument.spreadsheetml.comments+xml">
        <DigestMethod Algorithm="http://www.w3.org/2000/09/xmldsig#sha1"/>
        <DigestValue>n9ZfTPx3kIsoSOdSBUKfpSv4pyE=</DigestValue>
      </Reference>
      <Reference URI="/xl/worksheets/sheet4.xml?ContentType=application/vnd.openxmlformats-officedocument.spreadsheetml.worksheet+xml">
        <DigestMethod Algorithm="http://www.w3.org/2000/09/xmldsig#sha1"/>
        <DigestValue>H9hXcFal01SIhj5YgRWPDAqVDpE=</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workbook.xml?ContentType=application/vnd.openxmlformats-officedocument.spreadsheetml.sheet.main+xml">
        <DigestMethod Algorithm="http://www.w3.org/2000/09/xmldsig#sha1"/>
        <DigestValue>F3qPcwFGBw2cDEe9b7AaeLgwVXc=</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drawings/vmlDrawing5.vml?ContentType=application/vnd.openxmlformats-officedocument.vmlDrawing">
        <DigestMethod Algorithm="http://www.w3.org/2000/09/xmldsig#sha1"/>
        <DigestValue>Sd3l/Hr5AhI9OXfdAeJUdEZIzzo=</DigestValue>
      </Reference>
      <Reference URI="/xl/calcChain.xml?ContentType=application/vnd.openxmlformats-officedocument.spreadsheetml.calcChain+xml">
        <DigestMethod Algorithm="http://www.w3.org/2000/09/xmldsig#sha1"/>
        <DigestValue>JUgDpa9REM9N5cqw4PwSD1569c4=</DigestValue>
      </Reference>
      <Reference URI="/xl/media/image8.jpeg?ContentType=image/jpeg">
        <DigestMethod Algorithm="http://www.w3.org/2000/09/xmldsig#sha1"/>
        <DigestValue>Xacck+miE+FcZw5pdYMw6LejF0s=</DigestValue>
      </Reference>
      <Reference URI="/xl/printerSettings/printerSettings3.bin?ContentType=application/vnd.openxmlformats-officedocument.spreadsheetml.printerSettings">
        <DigestMethod Algorithm="http://www.w3.org/2000/09/xmldsig#sha1"/>
        <DigestValue>RYNpaaqdepefHrc7QaIUXLimQtU=</DigestValue>
      </Reference>
      <Reference URI="/xl/drawings/drawing2.xml?ContentType=application/vnd.openxmlformats-officedocument.drawing+xml">
        <DigestMethod Algorithm="http://www.w3.org/2000/09/xmldsig#sha1"/>
        <DigestValue>8ziqexxiLLAApCSxWiI06OKjM3U=</DigestValue>
      </Reference>
      <Reference URI="/xl/drawings/drawing3.xml?ContentType=application/vnd.openxmlformats-officedocument.drawing+xml">
        <DigestMethod Algorithm="http://www.w3.org/2000/09/xmldsig#sha1"/>
        <DigestValue>r6goHlUKANXTTOH/6fdOLHybt8M=</DigestValue>
      </Reference>
      <Reference URI="/xl/comments3.xml?ContentType=application/vnd.openxmlformats-officedocument.spreadsheetml.comments+xml">
        <DigestMethod Algorithm="http://www.w3.org/2000/09/xmldsig#sha1"/>
        <DigestValue>kpKLeDW1s4n1LBJe7ZYaIUQibAk=</DigestValue>
      </Reference>
      <Reference URI="/xl/worksheets/sheet1.xml?ContentType=application/vnd.openxmlformats-officedocument.spreadsheetml.worksheet+xml">
        <DigestMethod Algorithm="http://www.w3.org/2000/09/xmldsig#sha1"/>
        <DigestValue>hVGnwm/uI7wx72mmWOFoFCVNNMQ=</DigestValue>
      </Reference>
      <Reference URI="/xl/media/image9.jpeg?ContentType=image/jpeg">
        <DigestMethod Algorithm="http://www.w3.org/2000/09/xmldsig#sha1"/>
        <DigestValue>kDQHsyBbFwdL/hwl5iVVfVyPh5U=</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0F14n1DVOJbPJAkd7kD86jiY6R0=</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Naw6xDbHkmQarZjXMyVdirGu6fU=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0uDnOHg00fSduU7vx82AqXWIrB8=</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JYCFA+iZd5K2pa0YHa4wDpeRcyk=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2017-01-19T20:23:23Z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2017-01-19T20:23:23Z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v8WUUAXTV8WwjCZFsBAAAAtCNRW8C8clvgJgwHCMJkWwEAAAC0I1Fb5CNRW4DcCweA3AsHAgAAAAAAAABYAAAAAQAAAChaRQApXtd2AAAlAA5c13bgW9d2UFpFAGQBAAAAAAAAAAAAAIFiqHaBYqh2uDpMAAAIAAAAAgAAAAAAAHhaRQAWaqh2AAAAAAAAAACoW0UABgAAAJxbRQAGAAAAAAAAAAAAAACcW0UAsFpFAOLqp3YAAAAAAAIAAAAARQAGAAAAnFtFAAYAAABMEql2AAAAAAAAAACcW0UABgAAAODBzQHcWkUAii6ndgAAAAAAAgAAnFtF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29MFFAGQBAAAAAAAAAAAAAIFiqHaBYqh2U3p9WwAAAACAFh0AvEJMAABSwwFTen1bAAAAAIAVHQDgwc0BABIRAxjCRQA1eX1bMB8oAPwBAABUwkUA1Xh9W/wBAAAAAAAAgWKodoFiqHb8AQAAAAgAAAACAAAAAAAAbMJFABZqqHYAAAAAAAAAAJ7DRQAHAAAAkMNFAAcAAAAAAAAAAAAAAJDDRQCkwkUA4uqndgAAAAAAAgAAAABFAAcAAACQw0UABwAAAEwSqXYAAAAAAAAAAJDDRQAHAAAA4MHNAdDCRQCKLqd2AAAAAAACAACQw0U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qgYFAIICAABIMqAJAAAAACMXIYwiAIoBAAAAAAAAAACCAgAAqgYFAHyqRQAj4L93qgYFAAAAAACYqkUAxZZNdZDqjgAAAAAATPQwcgIAAAAAAAAAAAAAACjvEAL0qkUA/rPyc6oGBQCCAgAAAgAAAAAAAAAGAAAAgAHcdgAAAADYHWkFgAHcdp8QEwCSCArX9KpFADaB13bYHWkFAAAAAIAB3Hb0qkUAVYHXdoAB3HYAAAE0oAF+CRyrRQCTgNd2AQAAAASrRQAQAAAAAwEAAKABfgm6EwE0oAF+CQAAAAABAAAASKtFAEirRQ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Di/RQDMHX5bAPFMABcAAAQBAAAAAAQAALS/RQBRHn5bsP9z6sLARQAABAAAAQIAAAAAAAAMv0UASM5FAEjORQBov0UAgAHcdg5c13bgW9d2aL9FAGQBAAAAAAAAAAAAAIFiqHaBYqh2WDlMAAAIAAAAAgAAAAAAAJC/RQAWaqh2AAAAAAAAAADCwEUABwAAALTARQAHAAAAAAAAAAAAAAC0wEUAyL9FAOLqp3YAAAAAAAIAAAAARQAHAAAAtMBFAAcAAABMEql2AAAAAAAAAAC0wEUABwAAAODBzQH0v0UAii6ndgAAAAAAAgAAtMBF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OL9FAMwdflsA8UwAFwAABAEAAAAABAAAtL9FAFEefluw/3PqwsBFAAAEAAABAgAAAAAAAAy/RQBIzkUASM5FAGi/RQCAAdx2DlzXduBb13Zov0UAZAEAAAAAAAAAAAAAgWKodoFiqHZYOUwAAAgAAAACAAAAAAAAkL9FABZqqHYAAAAAAAAAAMLARQAHAAAAtMBFAAcAAAAAAAAAAAAAALTARQDIv0UA4uqndgAAAAAAAgAAAABFAAcAAAC0wEUABwAAAEwSqXYAAAAAAAAAALTARQAHAAAA4MHNAfS/RQCKLqd2AAAAAAACAAC0wEU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29MFFAGQBAAAAAAAAAAAAAIFiqHaBYqh2U3p9WwAAAACAFh0AvEJMAABSwwFTen1bAAAAAIAVHQDgwc0BABIRAxjCRQA1eX1bMB8oAPwBAABUwkUA1Xh9W/wBAAAAAAAAgWKodoFiqHb8AQAAAAgAAAACAAAAAAAAbMJFABZqqHYAAAAAAAAAAJ7DRQAHAAAAkMNFAAcAAAAAAAAAAAAAAJDDRQCkwkUA4uqndgAAAAAAAgAAAABFAAcAAACQw0UABwAAAEwSqXYAAAAAAAAAAJDDRQAHAAAA4MHNAdDCRQCKLqd2AAAAAAACAACQw0U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FlFAF01fFsIwmRbAQAAALQjUVvAvHJb4CYMBwjCZFsBAAAAtCNRW+QjUVuA3AsHgNwLBwIAAAAAAAAAWAAAAAEAAAAoWkUAKV7XdgAAJQAOXNd24FvXdlBaRQBkAQAAAAAAAAAAAACBYqh2gWKodrg6TAAACAAAAAIAAAAAAAB4WkUAFmqodgAAAAAAAAAAqFtFAAYAAACcW0UABgAAAAAAAAAAAAAAnFtFALBaRQDi6qd2AAAAAAACAAAAAEUABgAAAJxbRQAGAAAATBKpdgAAAAAAAAAAnFtFAAYAAADgwc0B3FpFAIoup3YAAAAAAAIAAJxbR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EgyoAljZnh1LhUhiyIAigHsR9QCbKpFAFhpeHUAAAAAAAAAACCrRQDWhnd1BgAAAAAAAACtEgFjAAAAAAAgrwIBAAAAACCvAgAAAAAGAAAAgAHcdgAgrwKYdzIAgAHcdo8QEwAfFQomAABFADaB13aYdzIAACCvAoAB3HbUqkUAVYHXdoAB3HatEgFjrRIBY/yqRQCTgNd2AQAAAOSqRQD+ndd2MTmRWwAAAWMAAAAAAAAAAPysRQAAAAAAHKtFAIs4kVuYq0UAAAAAAIDDEAP8rEUAAAAAAOCrRQAjOJFbSKtF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2016-12-30T19:08:24Z</cp:lastPrinted>
  <dcterms:created xsi:type="dcterms:W3CDTF">2016-11-30T18:58:44Z</dcterms:created>
  <dcterms:modified xsi:type="dcterms:W3CDTF">2016-12-30T19:08:27Z</dcterms:modified>
</cp:coreProperties>
</file>