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iguera\ST_Aire\Impuestos Verdes\Propuestas metodologica\Examenes de informacion y resoluciones\PARA FIRMAR\"/>
    </mc:Choice>
  </mc:AlternateContent>
  <bookViews>
    <workbookView xWindow="0" yWindow="0" windowWidth="20736" windowHeight="9408"/>
  </bookViews>
  <sheets>
    <sheet name="Datos" sheetId="8" r:id="rId1"/>
    <sheet name="Anternativa" sheetId="11" r:id="rId2"/>
    <sheet name="ALT 9" sheetId="14" r:id="rId3"/>
    <sheet name="ALT 10" sheetId="15" r:id="rId4"/>
  </sheets>
  <externalReferences>
    <externalReference r:id="rId5"/>
    <externalReference r:id="rId6"/>
    <externalReference r:id="rId7"/>
    <externalReference r:id="rId8"/>
    <externalReference r:id="rId9"/>
  </externalReferences>
  <definedNames>
    <definedName name="ALTERNATIVA">#REF!</definedName>
    <definedName name="ALTERNATIVO">[1]NOMBRES!$M$2:$M$7</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H26" i="15"/>
  <c r="G26" i="15"/>
  <c r="F26" i="15"/>
  <c r="E26" i="15"/>
  <c r="H25" i="15"/>
  <c r="G25" i="15"/>
  <c r="F25" i="15"/>
  <c r="E25" i="15"/>
  <c r="B9" i="14"/>
</calcChain>
</file>

<file path=xl/sharedStrings.xml><?xml version="1.0" encoding="utf-8"?>
<sst xmlns="http://schemas.openxmlformats.org/spreadsheetml/2006/main" count="362" uniqueCount="181">
  <si>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</si>
  <si>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</si>
  <si>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</si>
  <si>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</si>
  <si>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</si>
  <si>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</si>
  <si>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</si>
  <si>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</si>
  <si>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</si>
  <si>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</si>
  <si>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</si>
  <si>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</si>
  <si>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</si>
  <si>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</si>
  <si>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</si>
  <si>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</si>
  <si>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</si>
  <si>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</si>
  <si>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</si>
  <si>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</si>
  <si>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</si>
  <si>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</si>
  <si>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</si>
  <si>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</si>
  <si>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</si>
  <si>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</si>
  <si>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</si>
  <si>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</si>
  <si>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</si>
  <si>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</si>
  <si>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</si>
  <si>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</si>
  <si>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</si>
  <si>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</si>
  <si>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</si>
  <si>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</si>
  <si>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</si>
  <si>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</si>
  <si>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</si>
  <si>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</si>
  <si>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</si>
  <si>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</si>
  <si>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</si>
  <si>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</si>
  <si>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</si>
  <si>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</si>
  <si>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</si>
  <si>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</si>
  <si>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</si>
  <si>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</si>
  <si>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</si>
  <si>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</si>
  <si>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</si>
  <si>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</si>
  <si>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</si>
  <si>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</si>
  <si>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</si>
  <si>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</si>
  <si>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ANEXO N° 3: ALTERNATIVA N° 10</t>
  </si>
  <si>
    <t>TIPO DE CUANTIFICACIÓN DEL NIVEL DE ACTIVIDAD DE LA FUENTE (EJ CONSUMO DE COMB, PRODUCCIÓN, ETC.)</t>
  </si>
  <si>
    <t>FORMA DE IDENTIFICAR EL COMBUSTIBLE CON EL QUE ESTÉ EN FUNC. LA FUENTE</t>
  </si>
  <si>
    <t>FLUJOMETRO COMBUSTIBLE</t>
  </si>
  <si>
    <t>Certificado de origen</t>
  </si>
  <si>
    <t>Tipo (orificio, boquilla, venturi, etc.)</t>
  </si>
  <si>
    <t>Marca</t>
  </si>
  <si>
    <t>Modelo</t>
  </si>
  <si>
    <t>N° de serie</t>
  </si>
  <si>
    <t>Frecuencia de mantenimiento</t>
  </si>
  <si>
    <t>RESPALDO DE CUANTIFICACIÓN DE COMBUSTIBLE</t>
  </si>
  <si>
    <t>SISTEMA DE REGISTRO, ALMACENAMIENTO Y MANEJO DE DATOS</t>
  </si>
  <si>
    <t>CLASIFICACIÓN CCF DE LA FUENTE</t>
  </si>
  <si>
    <t>EQUIPO DE ABATIMIENTO</t>
  </si>
  <si>
    <t>FILTRO DE MANGAS</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</si>
  <si>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</si>
  <si>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</si>
  <si>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</si>
  <si>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</si>
  <si>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</si>
  <si>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</si>
  <si>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</si>
  <si>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</si>
  <si>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</si>
  <si>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</si>
  <si>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</si>
  <si>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</si>
  <si>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</si>
  <si>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</si>
  <si>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</si>
  <si>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</si>
  <si>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</si>
  <si>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</si>
  <si>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</si>
  <si>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</si>
  <si>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</si>
  <si>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</si>
  <si>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</si>
  <si>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</si>
  <si>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N/A</t>
  </si>
  <si>
    <t>N° 1</t>
  </si>
  <si>
    <t>N° 2</t>
  </si>
  <si>
    <t>Expediente: DFZ-2016-4895-XIII-LEY-EI</t>
  </si>
  <si>
    <t>76.101.812-4</t>
  </si>
  <si>
    <t>SOPROLE S.A.</t>
  </si>
  <si>
    <t>AV. JORGE ALESSANDRI N° 10.800</t>
  </si>
  <si>
    <t>GUSTAVO RENCORET MUJICA</t>
  </si>
  <si>
    <t>SOPROLE S.A</t>
  </si>
  <si>
    <t>SAN BERNARDO</t>
  </si>
  <si>
    <t>NORTE 6286243, ESTE 342167</t>
  </si>
  <si>
    <t>PPDA</t>
  </si>
  <si>
    <t>Caldera</t>
  </si>
  <si>
    <t>Caldera Bosch</t>
  </si>
  <si>
    <t>IN003122-4</t>
  </si>
  <si>
    <t>*</t>
  </si>
  <si>
    <t>Bosch</t>
  </si>
  <si>
    <t>ZFR 40000</t>
  </si>
  <si>
    <t>Gas Natural</t>
  </si>
  <si>
    <t>Diésel</t>
  </si>
  <si>
    <t>40 [ton/h] vapor</t>
  </si>
  <si>
    <t>SI</t>
  </si>
  <si>
    <t>Caldera Loos</t>
  </si>
  <si>
    <t>IN002335-7</t>
  </si>
  <si>
    <t>Loos</t>
  </si>
  <si>
    <t>ULS 28000</t>
  </si>
  <si>
    <t>28 [ton/h] vapor</t>
  </si>
  <si>
    <t>ANEXO N° 2: ALTERNATIVA N° 9</t>
  </si>
  <si>
    <t>FUNCIONAMIENTO ANUAL ESTIMADO</t>
  </si>
  <si>
    <t>≤ 4380 hrs.</t>
  </si>
  <si>
    <t>≥ 4380 hrs.</t>
  </si>
  <si>
    <t>N° DE MUESTREOS Y/O MEDICIONES ESTIMADAS A REALIZAR</t>
  </si>
  <si>
    <t>N° Muestreo(s)</t>
  </si>
  <si>
    <t>6 (Ver detalle en anexo 2)</t>
  </si>
  <si>
    <t>N° Medición(es)</t>
  </si>
  <si>
    <t>ACREDITACIÓN CAPACIDAD MAXIMA DE FUNCIONAMIENTO</t>
  </si>
  <si>
    <t>Calderas</t>
  </si>
  <si>
    <t>Producción de vapor: 40 [ton/h]
Consumo gas natural: 1.860 [kg/h]
Consumo diésel: 2.190 [kg/h]</t>
  </si>
  <si>
    <t>Turbina (Diseño)</t>
  </si>
  <si>
    <t>MUESTREOS Y/O MEDICIONES EXIGIDOS POR ALGÚN ICA</t>
  </si>
  <si>
    <t>ICA (N° RCA/AÑO, NE, OTRO)</t>
  </si>
  <si>
    <t>PPDA DS.66/2010</t>
  </si>
  <si>
    <t>Cantidad</t>
  </si>
  <si>
    <t>Frecuencia</t>
  </si>
  <si>
    <t>1 VEZ AL AÑO</t>
  </si>
  <si>
    <t>CONFIGURACIÓN DUCTO EVACUACIÓN DE GASES</t>
  </si>
  <si>
    <t>Individual</t>
  </si>
  <si>
    <t>Común</t>
  </si>
  <si>
    <t>ACREDITACIÓN DE CARGA REAL DE FUNCIONAMIENTO HORARIA</t>
  </si>
  <si>
    <t>Consumo de combustible</t>
  </si>
  <si>
    <t>Combustible Liquido</t>
  </si>
  <si>
    <t>Flujómetro, balance defacturas del 
proveedor (Transitorio 2017)</t>
  </si>
  <si>
    <t>Combustible Sólido</t>
  </si>
  <si>
    <t>Combustible Gaseoso</t>
  </si>
  <si>
    <t>Flujómetro</t>
  </si>
  <si>
    <t>Acreditación específica por tipo de fuente</t>
  </si>
  <si>
    <t>Producción de vapor</t>
  </si>
  <si>
    <t>Potencia</t>
  </si>
  <si>
    <t>n/i</t>
  </si>
  <si>
    <t>Otra forma de cuantifiación</t>
  </si>
  <si>
    <t>MEDICIONES COMPLEMENTARIAS</t>
  </si>
  <si>
    <t>Horómetro</t>
  </si>
  <si>
    <t>Equipos de respaldo</t>
  </si>
  <si>
    <t>En caso de utilizar flujómetro</t>
  </si>
  <si>
    <t>FLUJOMETRO COMBUSTIBLE PRIMARIO GAS NATURAL</t>
  </si>
  <si>
    <t>Turbina</t>
  </si>
  <si>
    <t>Elster-Instromet</t>
  </si>
  <si>
    <t>FLUJOMETRO COMBUSTIBLE SECUNDARIO DIESEL</t>
  </si>
  <si>
    <t>No disponible</t>
  </si>
  <si>
    <t>Desplazamiento Positivo</t>
  </si>
  <si>
    <t>Contoil</t>
  </si>
  <si>
    <t>VZO 25</t>
  </si>
  <si>
    <t>FLUJOMETRO VAPOR</t>
  </si>
  <si>
    <t>Vortex</t>
  </si>
  <si>
    <t>Endress+Hauser Prowirl 200</t>
  </si>
  <si>
    <t>CALDERA LOOS</t>
  </si>
  <si>
    <t>3 (Ver detalle en Anexo 2)</t>
  </si>
  <si>
    <t>Producción de vapor: 28 [ton/h]
Consumo gas natural: 1.485 [kg/h]
Consumo diésel: 1.660 [kg/h]</t>
  </si>
  <si>
    <t>Endress+Hauser Prowirl 72</t>
  </si>
  <si>
    <t>Caldera Loos-Petroleo Diesel</t>
  </si>
  <si>
    <t>Flujómetro y facturas de compra de combustible.</t>
  </si>
  <si>
    <t>Mediante el registro diario de consumo horario vía los flujómetros de petróleo diésel instalados. Flujómetro Contoil VZO 25 (Petróleo Diésel). Ver nota 1.</t>
  </si>
  <si>
    <t>Durante el año 2017 se aplicará metodología alternativa para cuantificación de consumo de combustible de acuerdo a lo descrito en el punto 6, "Condiciones excepcionales para el primer año de implementación" del Anexo N° 3. Como medida de control se reportará en base horaria la producción de vapor de la caldera.</t>
  </si>
  <si>
    <t>Libro de operación y planillas excel de registro diario.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</si>
</sst>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0"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1"/>
      <name val="Arial"/>
      <family val="2"/>
    </font>
    <font>
      <b/>
      <sz val="10"/>
      <name val="Arial"/>
      <family val="2"/>
    </font>
    <font>
      <sz val="10"/>
      <color theme="1"/>
      <name val="Arial"/>
      <family val="2"/>
    </font>
    <font>
      <sz val="9"/>
      <color theme="1"/>
      <name val="Calibri"/>
      <family val="2"/>
      <scheme val="minor"/>
    </font>
    <font>
      <b/>
      <sz val="9"/>
      <color theme="1"/>
      <name val="Calibri"/>
      <family val="2"/>
      <scheme val="minor"/>
    </font>
    <font>
      <sz val="16"/>
      <color rgb="FFFF0000"/>
      <name val="Calibri"/>
      <family val="2"/>
      <scheme val="minor"/>
    </font>
    <font>
      <sz val="9"/>
      <name val="Calibri"/>
      <family val="2"/>
      <scheme val="minor"/>
    </font>
    <font>
      <b/>
      <sz val="9"/>
      <name val="Calibri"/>
      <family val="2"/>
      <scheme val="minor"/>
    </font>
    <font>
      <sz val="9"/>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90">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0" fillId="3" borderId="1" xfId="0" applyFill="1" applyBorder="1" applyAlignment="1">
      <alignment horizontal="center"/>
    </xf>
    <xf numFmtId="0" fontId="11" fillId="0" borderId="0" xfId="0" applyFont="1" applyAlignment="1">
      <alignment vertical="center"/>
    </xf>
    <xf numFmtId="0" fontId="11" fillId="0" borderId="0" xfId="0" applyFont="1"/>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horizontal="center"/>
    </xf>
    <xf numFmtId="0" fontId="2" fillId="0" borderId="1" xfId="0" applyFont="1" applyFill="1" applyBorder="1" applyAlignment="1">
      <alignment horizontal="center" wrapText="1"/>
    </xf>
    <xf numFmtId="0" fontId="6" fillId="0" borderId="0" xfId="1" applyFont="1" applyAlignment="1">
      <alignment horizontal="center" vertical="center"/>
    </xf>
    <xf numFmtId="0" fontId="10" fillId="0" borderId="1" xfId="1" applyFont="1" applyFill="1" applyBorder="1" applyAlignment="1">
      <alignment horizontal="center" vertical="center" wrapText="1"/>
    </xf>
    <xf numFmtId="0" fontId="0" fillId="0" borderId="0" xfId="0" applyBorder="1" applyAlignment="1">
      <alignment horizontal="center"/>
    </xf>
    <xf numFmtId="0" fontId="14" fillId="0" borderId="1" xfId="0" applyFont="1" applyFill="1" applyBorder="1" applyAlignment="1">
      <alignment horizontal="center" wrapText="1"/>
    </xf>
    <xf numFmtId="0" fontId="15" fillId="0" borderId="1" xfId="0" applyFont="1" applyFill="1" applyBorder="1" applyAlignment="1">
      <alignment horizontal="center" wrapText="1"/>
    </xf>
    <xf numFmtId="0" fontId="0" fillId="0" borderId="18" xfId="0" applyBorder="1" applyAlignment="1">
      <alignment horizontal="center"/>
    </xf>
    <xf numFmtId="0" fontId="3" fillId="0" borderId="1" xfId="0" applyFont="1" applyFill="1" applyBorder="1" applyAlignment="1">
      <alignment horizontal="center" wrapText="1"/>
    </xf>
    <xf numFmtId="0" fontId="14" fillId="0" borderId="1" xfId="0" applyFont="1" applyBorder="1" applyAlignment="1">
      <alignment horizontal="center"/>
    </xf>
    <xf numFmtId="0" fontId="2" fillId="5" borderId="1" xfId="0" applyFont="1" applyFill="1" applyBorder="1" applyAlignment="1">
      <alignment horizontal="center" vertical="top"/>
    </xf>
    <xf numFmtId="2" fontId="2" fillId="0" borderId="1" xfId="0" applyNumberFormat="1" applyFont="1" applyFill="1" applyBorder="1" applyAlignment="1">
      <alignment horizontal="center" wrapText="1"/>
    </xf>
    <xf numFmtId="0" fontId="4" fillId="0" borderId="0" xfId="1" applyAlignment="1">
      <alignment vertical="center"/>
    </xf>
    <xf numFmtId="0" fontId="4" fillId="0" borderId="0" xfId="1"/>
    <xf numFmtId="0" fontId="4" fillId="0" borderId="0" xfId="1" applyFill="1" applyBorder="1" applyAlignment="1">
      <alignment vertical="center"/>
    </xf>
    <xf numFmtId="0" fontId="16" fillId="0" borderId="0" xfId="0" applyFont="1" applyBorder="1" applyAlignment="1">
      <alignment horizontal="right"/>
    </xf>
    <xf numFmtId="0" fontId="17" fillId="0" borderId="0" xfId="1" applyFont="1" applyAlignment="1">
      <alignment vertical="center"/>
    </xf>
    <xf numFmtId="0" fontId="17" fillId="0" borderId="0" xfId="1" applyFont="1" applyFill="1" applyBorder="1" applyAlignment="1">
      <alignment vertical="center"/>
    </xf>
    <xf numFmtId="0" fontId="14" fillId="0" borderId="0" xfId="0" applyFont="1"/>
    <xf numFmtId="0" fontId="18" fillId="0" borderId="0" xfId="1" applyFont="1" applyAlignment="1">
      <alignment horizontal="center" vertical="center"/>
    </xf>
    <xf numFmtId="0" fontId="17" fillId="0" borderId="0" xfId="1" applyFont="1" applyFill="1" applyAlignment="1">
      <alignment vertical="center"/>
    </xf>
    <xf numFmtId="0" fontId="17" fillId="0" borderId="27" xfId="1" applyFont="1" applyBorder="1" applyAlignment="1">
      <alignment vertical="center"/>
    </xf>
    <xf numFmtId="0" fontId="17" fillId="0" borderId="28" xfId="1" applyFont="1" applyFill="1" applyBorder="1" applyAlignment="1">
      <alignment horizontal="center" vertical="center"/>
    </xf>
    <xf numFmtId="0" fontId="17" fillId="0" borderId="1" xfId="1" applyFont="1" applyBorder="1" applyAlignment="1">
      <alignment vertical="center"/>
    </xf>
    <xf numFmtId="3" fontId="17" fillId="0" borderId="18" xfId="1" applyNumberFormat="1" applyFont="1" applyBorder="1" applyAlignment="1">
      <alignment horizontal="center" vertical="center"/>
    </xf>
    <xf numFmtId="0" fontId="17" fillId="0" borderId="18" xfId="1" applyFont="1" applyBorder="1" applyAlignment="1">
      <alignment horizontal="center" vertical="center"/>
    </xf>
    <xf numFmtId="0" fontId="17" fillId="0" borderId="18" xfId="1" applyFont="1" applyFill="1" applyBorder="1" applyAlignment="1">
      <alignment horizontal="left" vertical="center" wrapText="1"/>
    </xf>
    <xf numFmtId="0" fontId="17" fillId="0" borderId="18" xfId="1" applyFont="1" applyFill="1" applyBorder="1" applyAlignment="1">
      <alignment horizontal="center" vertical="center"/>
    </xf>
    <xf numFmtId="0" fontId="17" fillId="0" borderId="18" xfId="1" applyFont="1" applyBorder="1" applyAlignment="1">
      <alignment horizontal="left" vertical="center" wrapText="1"/>
    </xf>
    <xf numFmtId="0" fontId="17" fillId="0" borderId="33" xfId="1" applyFont="1" applyBorder="1" applyAlignment="1">
      <alignment vertical="center"/>
    </xf>
    <xf numFmtId="0" fontId="17" fillId="0" borderId="0" xfId="1" applyFont="1" applyBorder="1" applyAlignment="1">
      <alignment vertical="center"/>
    </xf>
    <xf numFmtId="0" fontId="17" fillId="0" borderId="37" xfId="1" applyFont="1" applyBorder="1" applyAlignment="1">
      <alignment vertical="center"/>
    </xf>
    <xf numFmtId="0" fontId="17" fillId="0" borderId="38"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0" xfId="1" applyFont="1" applyFill="1" applyAlignment="1">
      <alignment horizontal="center" vertical="center"/>
    </xf>
    <xf numFmtId="0" fontId="17" fillId="0" borderId="0" xfId="1" applyFont="1" applyBorder="1" applyAlignment="1">
      <alignment horizontal="center" vertical="center"/>
    </xf>
    <xf numFmtId="0" fontId="17" fillId="0" borderId="1" xfId="0" applyFont="1" applyFill="1" applyBorder="1" applyAlignment="1">
      <alignment vertical="center"/>
    </xf>
    <xf numFmtId="0" fontId="19" fillId="5" borderId="39" xfId="0" applyFont="1" applyFill="1" applyBorder="1" applyAlignment="1">
      <alignment horizontal="right"/>
    </xf>
    <xf numFmtId="0" fontId="14" fillId="0" borderId="0" xfId="0" applyFont="1" applyBorder="1"/>
    <xf numFmtId="0" fontId="14" fillId="0" borderId="1" xfId="0" applyFont="1" applyBorder="1" applyAlignment="1">
      <alignment horizontal="right"/>
    </xf>
    <xf numFmtId="0" fontId="17" fillId="0" borderId="0" xfId="1" applyFont="1" applyAlignment="1">
      <alignment horizontal="right" vertical="center"/>
    </xf>
    <xf numFmtId="0" fontId="14" fillId="0" borderId="23" xfId="0" applyFont="1" applyBorder="1" applyAlignment="1">
      <alignment horizontal="right"/>
    </xf>
    <xf numFmtId="0" fontId="17" fillId="0" borderId="7" xfId="0" applyFont="1" applyFill="1" applyBorder="1" applyAlignment="1">
      <alignment vertical="center"/>
    </xf>
    <xf numFmtId="0" fontId="17" fillId="0" borderId="1" xfId="1" applyFont="1" applyFill="1" applyBorder="1" applyAlignment="1">
      <alignment horizontal="right" vertical="center"/>
    </xf>
    <xf numFmtId="0" fontId="14" fillId="0" borderId="22" xfId="0" applyFont="1" applyBorder="1" applyAlignment="1">
      <alignment horizontal="right"/>
    </xf>
    <xf numFmtId="0" fontId="17" fillId="0" borderId="0" xfId="0" applyFont="1" applyFill="1" applyBorder="1" applyAlignment="1">
      <alignment horizontal="center" vertical="center" wrapText="1"/>
    </xf>
    <xf numFmtId="0" fontId="17" fillId="0" borderId="0" xfId="0" applyFont="1" applyFill="1" applyBorder="1" applyAlignment="1">
      <alignment vertical="center"/>
    </xf>
    <xf numFmtId="0" fontId="14" fillId="0" borderId="0" xfId="0" applyFont="1" applyBorder="1" applyAlignment="1">
      <alignment horizontal="right"/>
    </xf>
    <xf numFmtId="0" fontId="17" fillId="6" borderId="0" xfId="0" applyFont="1" applyFill="1" applyBorder="1" applyAlignment="1">
      <alignment horizontal="center" vertical="center" wrapText="1"/>
    </xf>
    <xf numFmtId="0" fontId="17" fillId="6" borderId="0" xfId="0" applyFont="1" applyFill="1" applyBorder="1" applyAlignment="1">
      <alignment vertical="center"/>
    </xf>
    <xf numFmtId="0" fontId="19" fillId="6" borderId="0" xfId="0" applyFont="1" applyFill="1" applyBorder="1" applyAlignment="1">
      <alignment horizontal="right"/>
    </xf>
    <xf numFmtId="0" fontId="17" fillId="0" borderId="18" xfId="1" applyFont="1" applyBorder="1" applyAlignment="1">
      <alignment horizontal="center" vertical="center" wrapText="1"/>
    </xf>
    <xf numFmtId="0" fontId="14" fillId="0" borderId="0" xfId="0" applyFont="1" applyAlignment="1">
      <alignment vertical="center"/>
    </xf>
    <xf numFmtId="0" fontId="14" fillId="0" borderId="0" xfId="0" applyFont="1" applyFill="1" applyBorder="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5" fillId="0" borderId="0" xfId="0" applyFont="1"/>
    <xf numFmtId="0" fontId="17" fillId="4" borderId="1" xfId="0" applyFont="1" applyFill="1" applyBorder="1" applyAlignment="1">
      <alignment horizontal="left" vertical="center" wrapText="1"/>
    </xf>
    <xf numFmtId="0" fontId="14" fillId="0" borderId="1" xfId="0" applyFont="1" applyBorder="1"/>
    <xf numFmtId="0" fontId="14" fillId="0" borderId="1" xfId="0" applyFont="1" applyBorder="1" applyAlignment="1">
      <alignment horizontal="left"/>
    </xf>
    <xf numFmtId="0" fontId="14" fillId="0" borderId="1" xfId="0" applyFont="1" applyBorder="1" applyAlignment="1">
      <alignment horizontal="center" vertical="center"/>
    </xf>
    <xf numFmtId="0" fontId="17" fillId="4" borderId="1" xfId="0" applyFont="1" applyFill="1" applyBorder="1" applyAlignment="1">
      <alignment vertical="center" wrapText="1"/>
    </xf>
    <xf numFmtId="0" fontId="17" fillId="4" borderId="1" xfId="0" applyFont="1" applyFill="1" applyBorder="1" applyAlignment="1">
      <alignment horizontal="left" vertical="center"/>
    </xf>
    <xf numFmtId="0" fontId="17" fillId="4" borderId="1" xfId="0" applyFont="1" applyFill="1" applyBorder="1" applyAlignment="1">
      <alignment vertical="center"/>
    </xf>
    <xf numFmtId="0" fontId="14" fillId="0" borderId="0" xfId="0" applyFont="1" applyFill="1" applyBorder="1" applyAlignment="1">
      <alignment horizont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0" borderId="1" xfId="0" applyFont="1" applyFill="1" applyBorder="1" applyAlignment="1">
      <alignment horizontal="right"/>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1" xfId="1"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0" fillId="0" borderId="0" xfId="0" applyBorder="1" applyAlignment="1">
      <alignment horizontal="center"/>
    </xf>
    <xf numFmtId="0" fontId="10"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17" fillId="4" borderId="30" xfId="1" applyFont="1" applyFill="1" applyBorder="1" applyAlignment="1">
      <alignment horizontal="left" vertical="center"/>
    </xf>
    <xf numFmtId="0" fontId="17" fillId="4" borderId="3" xfId="1" applyFont="1" applyFill="1" applyBorder="1" applyAlignment="1">
      <alignment horizontal="left" vertical="center"/>
    </xf>
    <xf numFmtId="0" fontId="17" fillId="4" borderId="4" xfId="1" applyFont="1" applyFill="1" applyBorder="1" applyAlignment="1">
      <alignment horizontal="left" vertical="center"/>
    </xf>
    <xf numFmtId="0" fontId="17" fillId="4" borderId="34" xfId="1" applyFont="1" applyFill="1" applyBorder="1" applyAlignment="1">
      <alignment horizontal="left" vertical="center"/>
    </xf>
    <xf numFmtId="0" fontId="17" fillId="4" borderId="35" xfId="1" applyFont="1" applyFill="1" applyBorder="1" applyAlignment="1">
      <alignment horizontal="left" vertical="center"/>
    </xf>
    <xf numFmtId="0" fontId="17" fillId="4" borderId="36" xfId="1" applyFont="1" applyFill="1" applyBorder="1" applyAlignment="1">
      <alignment horizontal="left" vertical="center"/>
    </xf>
    <xf numFmtId="0" fontId="17" fillId="0" borderId="0" xfId="1" applyFont="1" applyFill="1" applyAlignment="1">
      <alignment horizontal="center" vertical="center"/>
    </xf>
    <xf numFmtId="0" fontId="17" fillId="0" borderId="11" xfId="1" applyFont="1" applyBorder="1" applyAlignment="1">
      <alignment horizontal="center" vertical="center"/>
    </xf>
    <xf numFmtId="0" fontId="17" fillId="4" borderId="23"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29" xfId="1" applyFont="1" applyFill="1" applyBorder="1" applyAlignment="1">
      <alignment horizontal="left" vertical="center"/>
    </xf>
    <xf numFmtId="0" fontId="17" fillId="4" borderId="11" xfId="1" applyFont="1" applyFill="1" applyBorder="1" applyAlignment="1">
      <alignment horizontal="left" vertical="center"/>
    </xf>
    <xf numFmtId="0" fontId="17" fillId="4" borderId="12" xfId="1" applyFont="1" applyFill="1" applyBorder="1" applyAlignment="1">
      <alignment horizontal="left" vertical="center"/>
    </xf>
    <xf numFmtId="0" fontId="17" fillId="4" borderId="31" xfId="1" applyFont="1" applyFill="1" applyBorder="1" applyAlignment="1">
      <alignment horizontal="left" vertical="center"/>
    </xf>
    <xf numFmtId="0" fontId="17" fillId="4" borderId="0" xfId="1" applyFont="1" applyFill="1" applyBorder="1" applyAlignment="1">
      <alignment horizontal="left" vertical="center"/>
    </xf>
    <xf numFmtId="0" fontId="17" fillId="4" borderId="6" xfId="1" applyFont="1" applyFill="1" applyBorder="1" applyAlignment="1">
      <alignment horizontal="left" vertical="center"/>
    </xf>
    <xf numFmtId="0" fontId="17" fillId="4" borderId="23" xfId="1" applyFont="1" applyFill="1" applyBorder="1" applyAlignment="1">
      <alignment horizontal="left" vertical="center"/>
    </xf>
    <xf numFmtId="0" fontId="17" fillId="4" borderId="32" xfId="1" applyFont="1" applyFill="1" applyBorder="1" applyAlignment="1">
      <alignment horizontal="left" vertical="center"/>
    </xf>
    <xf numFmtId="0" fontId="17" fillId="4" borderId="22" xfId="1" applyFont="1" applyFill="1" applyBorder="1" applyAlignment="1">
      <alignment horizontal="left" vertical="center"/>
    </xf>
    <xf numFmtId="0" fontId="17" fillId="4" borderId="23" xfId="1" applyFont="1" applyFill="1" applyBorder="1" applyAlignment="1">
      <alignment horizontal="left" vertical="center" wrapText="1"/>
    </xf>
    <xf numFmtId="0" fontId="17" fillId="4" borderId="32" xfId="1" applyFont="1" applyFill="1" applyBorder="1" applyAlignment="1">
      <alignment horizontal="left" vertical="center" wrapText="1"/>
    </xf>
    <xf numFmtId="0" fontId="17" fillId="4" borderId="22" xfId="1" applyFont="1" applyFill="1" applyBorder="1" applyAlignment="1">
      <alignment horizontal="left" vertical="center" wrapText="1"/>
    </xf>
    <xf numFmtId="14" fontId="18" fillId="0" borderId="19" xfId="1" applyNumberFormat="1" applyFont="1" applyBorder="1" applyAlignment="1">
      <alignment horizontal="center" vertical="center"/>
    </xf>
    <xf numFmtId="0" fontId="18" fillId="0" borderId="20" xfId="1" applyFont="1" applyBorder="1" applyAlignment="1">
      <alignment horizontal="center" vertical="center"/>
    </xf>
    <xf numFmtId="0" fontId="18" fillId="0" borderId="21" xfId="1" applyFont="1" applyBorder="1" applyAlignment="1">
      <alignment horizontal="center" vertical="center"/>
    </xf>
    <xf numFmtId="0" fontId="17" fillId="4" borderId="24" xfId="1" applyFont="1" applyFill="1" applyBorder="1" applyAlignment="1">
      <alignment horizontal="left" vertical="center"/>
    </xf>
    <xf numFmtId="0" fontId="17" fillId="4" borderId="25" xfId="1" applyFont="1" applyFill="1" applyBorder="1" applyAlignment="1">
      <alignment horizontal="left" vertical="center"/>
    </xf>
    <xf numFmtId="0" fontId="17" fillId="4" borderId="26" xfId="1" applyFont="1" applyFill="1" applyBorder="1" applyAlignment="1">
      <alignment horizontal="left" vertical="center"/>
    </xf>
    <xf numFmtId="0" fontId="18" fillId="0" borderId="0" xfId="1" applyFont="1" applyAlignment="1">
      <alignment horizontal="center" vertical="center"/>
    </xf>
    <xf numFmtId="0" fontId="14" fillId="0" borderId="1" xfId="0" applyFont="1" applyFill="1" applyBorder="1" applyAlignment="1">
      <alignment horizont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4" fillId="0" borderId="1" xfId="0" applyFont="1" applyBorder="1" applyAlignment="1">
      <alignment horizontal="center"/>
    </xf>
    <xf numFmtId="0" fontId="17" fillId="4" borderId="1" xfId="0" applyFont="1" applyFill="1" applyBorder="1" applyAlignment="1">
      <alignment horizontal="left" vertical="center"/>
    </xf>
    <xf numFmtId="0" fontId="17" fillId="4" borderId="7"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8" fillId="0" borderId="0" xfId="0" applyFont="1" applyAlignment="1">
      <alignment horizontal="center" vertical="center"/>
    </xf>
    <xf numFmtId="14" fontId="18" fillId="0" borderId="19" xfId="0" applyNumberFormat="1"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4" fillId="0" borderId="7" xfId="0" applyFont="1" applyBorder="1" applyAlignment="1">
      <alignment horizontal="center" wrapText="1"/>
    </xf>
    <xf numFmtId="0" fontId="14" fillId="0" borderId="9" xfId="0" applyFont="1" applyBorder="1" applyAlignment="1">
      <alignment horizontal="center" wrapText="1"/>
    </xf>
    <xf numFmtId="0" fontId="14" fillId="0" borderId="7" xfId="0" applyFont="1" applyFill="1" applyBorder="1" applyAlignment="1">
      <alignment horizontal="left" vertical="center" wrapText="1"/>
    </xf>
    <xf numFmtId="0" fontId="14" fillId="0" borderId="9" xfId="0" applyFont="1" applyFill="1" applyBorder="1" applyAlignment="1">
      <alignment horizontal="left" vertic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79374</xdr:colOff>
      <xdr:row>0</xdr:row>
      <xdr:rowOff>102960</xdr:rowOff>
    </xdr:from>
    <xdr:to>
      <xdr:col>1</xdr:col>
      <xdr:colOff>1526236</xdr:colOff>
      <xdr:row>4</xdr:row>
      <xdr:rowOff>204451</xdr:rowOff>
    </xdr:to>
    <xdr:pic>
      <xdr:nvPicPr>
        <xdr:cNvPr id="3"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999" y="102960"/>
          <a:ext cx="2742262" cy="825391"/>
        </a:xfrm>
        <a:prstGeom prst="rect">
          <a:avLst/>
        </a:prstGeom>
      </xdr:spPr>
    </xdr:pic>
    <xdr:clientData/>
  </xdr:twoCellAnchor>
  <xdr:twoCellAnchor editAs="oneCell">
    <xdr:from>
      <xdr:col>1</xdr:col>
      <xdr:colOff>79374</xdr:colOff>
      <xdr:row>0</xdr:row>
      <xdr:rowOff>102960</xdr:rowOff>
    </xdr:from>
    <xdr:to>
      <xdr:col>2</xdr:col>
      <xdr:colOff>964261</xdr:colOff>
      <xdr:row>5</xdr:row>
      <xdr:rowOff>13951</xdr:rowOff>
    </xdr:to>
    <xdr:pic>
      <xdr:nvPicPr>
        <xdr:cNvPr id="4"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999" y="102960"/>
          <a:ext cx="2742262" cy="8253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759382</xdr:colOff>
      <xdr:row>4</xdr:row>
      <xdr:rowOff>102425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393" y="44824"/>
          <a:ext cx="2783164" cy="819601"/>
        </a:xfrm>
        <a:prstGeom prst="rect">
          <a:avLst/>
        </a:prstGeom>
      </xdr:spPr>
    </xdr:pic>
    <xdr:clientData/>
  </xdr:twoCellAnchor>
  <xdr:twoCellAnchor editAs="oneCell">
    <xdr:from>
      <xdr:col>1</xdr:col>
      <xdr:colOff>71718</xdr:colOff>
      <xdr:row>0</xdr:row>
      <xdr:rowOff>44824</xdr:rowOff>
    </xdr:from>
    <xdr:to>
      <xdr:col>1</xdr:col>
      <xdr:colOff>2854882</xdr:colOff>
      <xdr:row>4</xdr:row>
      <xdr:rowOff>102425</xdr:rowOff>
    </xdr:to>
    <xdr:pic>
      <xdr:nvPicPr>
        <xdr:cNvPr id="3"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0393" y="44824"/>
          <a:ext cx="2783164" cy="819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1625860%20Ficha%20Revisio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V%20542311Ficha%20Revisi&#243;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Copia%20de%20CCF8%20imp_verd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Obs"/>
    </sheetNames>
    <sheetDataSet>
      <sheetData sheetId="0"/>
      <sheetData sheetId="1"/>
      <sheetData sheetId="2">
        <row r="7">
          <cell r="B7" t="str">
            <v>Caldera N°1</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9"/>
      <sheetName val="ALT. 10"/>
      <sheetName val="OBSERVACIONES"/>
    </sheetNames>
    <sheetDataSet>
      <sheetData sheetId="0" refreshError="1"/>
      <sheetData sheetId="1" refreshError="1"/>
      <sheetData sheetId="2" refreshError="1">
        <row r="7">
          <cell r="B7" t="str">
            <v>Caldera Bosch</v>
          </cell>
        </row>
      </sheetData>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E126"/>
  <sheetViews>
    <sheetView tabSelected="1" view="pageLayout" topLeftCell="A31" zoomScale="70" zoomScaleNormal="100" zoomScalePageLayoutView="70" workbookViewId="0">
      <selection activeCell="B17" sqref="B17"/>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110" t="s">
        <v>4</v>
      </c>
      <c r="C20" s="110"/>
      <c r="D20" s="110"/>
      <c r="E20" s="110"/>
    </row>
    <row r="21" spans="2:5" ht="15.6" customHeight="1" x14ac:dyDescent="0.3">
      <c r="B21" s="110"/>
      <c r="C21" s="110"/>
      <c r="D21" s="110"/>
      <c r="E21" s="110"/>
    </row>
    <row r="22" spans="2:5" ht="15.6" customHeight="1" x14ac:dyDescent="0.3">
      <c r="B22" s="117" t="s">
        <v>6</v>
      </c>
      <c r="C22" s="117"/>
      <c r="D22" s="117"/>
      <c r="E22" s="117"/>
    </row>
    <row r="23" spans="2:5" x14ac:dyDescent="0.3">
      <c r="B23" s="117" t="s">
        <v>7</v>
      </c>
      <c r="C23" s="117"/>
      <c r="D23" s="117"/>
      <c r="E23" s="117"/>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117" t="s">
        <v>100</v>
      </c>
      <c r="D27" s="117"/>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8"/>
      <c r="E31" s="10"/>
    </row>
    <row r="32" spans="2:5" ht="70.2" customHeight="1" x14ac:dyDescent="0.3">
      <c r="B32" s="10"/>
      <c r="C32" s="17" t="s">
        <v>51</v>
      </c>
      <c r="D32" s="19"/>
      <c r="E32" s="10"/>
    </row>
    <row r="33" spans="2:5" ht="70.2" customHeight="1" x14ac:dyDescent="0.3">
      <c r="B33" s="10"/>
      <c r="C33" s="16" t="s">
        <v>52</v>
      </c>
      <c r="D33" s="20"/>
      <c r="E33" s="10"/>
    </row>
    <row r="34" spans="2:5" ht="70.2" customHeight="1" x14ac:dyDescent="0.3">
      <c r="B34" s="10"/>
      <c r="C34" s="17" t="s">
        <v>53</v>
      </c>
      <c r="D34" s="19"/>
      <c r="E34" s="10"/>
    </row>
    <row r="35" spans="2:5" x14ac:dyDescent="0.3">
      <c r="B35" s="10"/>
      <c r="C35" s="15"/>
      <c r="D35" s="10"/>
      <c r="E35" s="10"/>
    </row>
    <row r="36" spans="2:5" x14ac:dyDescent="0.3">
      <c r="B36" s="10"/>
      <c r="C36" s="15"/>
      <c r="D36" s="10"/>
      <c r="E36" s="10"/>
    </row>
    <row r="37" spans="2:5" x14ac:dyDescent="0.3">
      <c r="B37" s="29"/>
      <c r="C37" s="15"/>
      <c r="D37" s="29"/>
      <c r="E37" s="29"/>
    </row>
    <row r="38" spans="2:5" x14ac:dyDescent="0.3">
      <c r="B38" s="10"/>
      <c r="C38" s="15"/>
      <c r="D38" s="10"/>
      <c r="E38" s="10"/>
    </row>
    <row r="39" spans="2:5" x14ac:dyDescent="0.3">
      <c r="B39" s="10"/>
      <c r="C39" s="10"/>
      <c r="D39" s="10"/>
      <c r="E39" s="10"/>
    </row>
    <row r="40" spans="2:5" x14ac:dyDescent="0.3">
      <c r="B40" s="118" t="s">
        <v>5</v>
      </c>
      <c r="C40" s="119"/>
      <c r="D40" s="119"/>
      <c r="E40" s="120"/>
    </row>
    <row r="41" spans="2:5" ht="60" customHeight="1" x14ac:dyDescent="0.3">
      <c r="B41" s="111" t="s">
        <v>9</v>
      </c>
      <c r="C41" s="112"/>
      <c r="D41" s="112"/>
      <c r="E41" s="113"/>
    </row>
    <row r="42" spans="2:5" x14ac:dyDescent="0.3">
      <c r="B42" s="114"/>
      <c r="C42" s="115"/>
      <c r="D42" s="115"/>
      <c r="E42" s="116"/>
    </row>
    <row r="43" spans="2:5" x14ac:dyDescent="0.3">
      <c r="B43" s="132"/>
      <c r="C43" s="133"/>
      <c r="D43" s="133"/>
      <c r="E43" s="134"/>
    </row>
    <row r="44" spans="2:5" ht="14.4" customHeight="1" x14ac:dyDescent="0.3">
      <c r="B44" s="126" t="s">
        <v>8</v>
      </c>
      <c r="C44" s="127"/>
      <c r="D44" s="127"/>
      <c r="E44" s="128"/>
    </row>
    <row r="45" spans="2:5" x14ac:dyDescent="0.3">
      <c r="B45" s="126"/>
      <c r="C45" s="127"/>
      <c r="D45" s="127"/>
      <c r="E45" s="128"/>
    </row>
    <row r="46" spans="2:5" x14ac:dyDescent="0.3">
      <c r="B46" s="126"/>
      <c r="C46" s="127"/>
      <c r="D46" s="127"/>
      <c r="E46" s="128"/>
    </row>
    <row r="47" spans="2:5" x14ac:dyDescent="0.3">
      <c r="B47" s="126"/>
      <c r="C47" s="127"/>
      <c r="D47" s="127"/>
      <c r="E47" s="128"/>
    </row>
    <row r="48" spans="2:5" x14ac:dyDescent="0.3">
      <c r="B48" s="126"/>
      <c r="C48" s="127"/>
      <c r="D48" s="127"/>
      <c r="E48" s="128"/>
    </row>
    <row r="49" spans="2:5" x14ac:dyDescent="0.3">
      <c r="B49" s="126"/>
      <c r="C49" s="127"/>
      <c r="D49" s="127"/>
      <c r="E49" s="128"/>
    </row>
    <row r="50" spans="2:5" x14ac:dyDescent="0.3">
      <c r="B50" s="126"/>
      <c r="C50" s="127"/>
      <c r="D50" s="127"/>
      <c r="E50" s="128"/>
    </row>
    <row r="51" spans="2:5" x14ac:dyDescent="0.3">
      <c r="B51" s="129"/>
      <c r="C51" s="130"/>
      <c r="D51" s="130"/>
      <c r="E51" s="131"/>
    </row>
    <row r="52" spans="2:5" x14ac:dyDescent="0.3">
      <c r="B52" s="122"/>
      <c r="C52" s="122"/>
      <c r="D52" s="122"/>
      <c r="E52" s="122"/>
    </row>
    <row r="53" spans="2:5" x14ac:dyDescent="0.3">
      <c r="B53" s="123" t="s">
        <v>10</v>
      </c>
      <c r="C53" s="124"/>
      <c r="D53" s="124"/>
      <c r="E53" s="125"/>
    </row>
    <row r="54" spans="2:5" x14ac:dyDescent="0.3">
      <c r="B54" s="5" t="s">
        <v>11</v>
      </c>
      <c r="C54" s="5"/>
      <c r="D54" s="3"/>
      <c r="E54" s="32">
        <v>42716</v>
      </c>
    </row>
    <row r="55" spans="2:5" x14ac:dyDescent="0.3">
      <c r="B55" s="121" t="s">
        <v>12</v>
      </c>
      <c r="C55" s="121"/>
      <c r="D55" s="121"/>
      <c r="E55" s="32" t="s">
        <v>101</v>
      </c>
    </row>
    <row r="56" spans="2:5" x14ac:dyDescent="0.3">
      <c r="B56" s="121" t="s">
        <v>13</v>
      </c>
      <c r="C56" s="121"/>
      <c r="D56" s="121"/>
      <c r="E56" s="32" t="s">
        <v>102</v>
      </c>
    </row>
    <row r="57" spans="2:5" ht="24.6" x14ac:dyDescent="0.3">
      <c r="B57" s="121" t="s">
        <v>14</v>
      </c>
      <c r="C57" s="121"/>
      <c r="D57" s="121"/>
      <c r="E57" s="32" t="s">
        <v>103</v>
      </c>
    </row>
    <row r="58" spans="2:5" x14ac:dyDescent="0.3">
      <c r="B58" s="121" t="s">
        <v>15</v>
      </c>
      <c r="C58" s="121"/>
      <c r="D58" s="121"/>
      <c r="E58" s="32" t="s">
        <v>104</v>
      </c>
    </row>
    <row r="59" spans="2:5" x14ac:dyDescent="0.3">
      <c r="B59" s="136" t="s">
        <v>16</v>
      </c>
      <c r="C59" s="136"/>
      <c r="D59" s="136"/>
      <c r="E59" s="33">
        <v>1</v>
      </c>
    </row>
    <row r="60" spans="2:5" x14ac:dyDescent="0.3">
      <c r="B60" s="2"/>
      <c r="C60" s="2"/>
      <c r="D60" s="2"/>
      <c r="E60" s="2"/>
    </row>
    <row r="61" spans="2:5" x14ac:dyDescent="0.3">
      <c r="B61" s="135" t="s">
        <v>17</v>
      </c>
      <c r="C61" s="135"/>
      <c r="D61" s="135"/>
      <c r="E61" s="135"/>
    </row>
    <row r="62" spans="2:5" x14ac:dyDescent="0.3">
      <c r="B62" s="121" t="s">
        <v>18</v>
      </c>
      <c r="C62" s="121"/>
      <c r="D62" s="121"/>
      <c r="E62" s="28" t="s">
        <v>105</v>
      </c>
    </row>
    <row r="63" spans="2:5" x14ac:dyDescent="0.3">
      <c r="B63" s="121" t="s">
        <v>14</v>
      </c>
      <c r="C63" s="121"/>
      <c r="D63" s="121"/>
      <c r="E63" s="28" t="s">
        <v>103</v>
      </c>
    </row>
    <row r="64" spans="2:5" x14ac:dyDescent="0.3">
      <c r="B64" s="121" t="s">
        <v>19</v>
      </c>
      <c r="C64" s="121"/>
      <c r="D64" s="121"/>
      <c r="E64" s="34">
        <v>5452311</v>
      </c>
    </row>
    <row r="65" spans="2:5" x14ac:dyDescent="0.3">
      <c r="B65" s="121" t="s">
        <v>20</v>
      </c>
      <c r="C65" s="121"/>
      <c r="D65" s="121"/>
      <c r="E65" s="28" t="s">
        <v>106</v>
      </c>
    </row>
    <row r="66" spans="2:5" x14ac:dyDescent="0.3">
      <c r="B66" s="137" t="s">
        <v>21</v>
      </c>
      <c r="C66" s="137"/>
      <c r="D66" s="137"/>
      <c r="E66" s="28">
        <v>13</v>
      </c>
    </row>
    <row r="67" spans="2:5" x14ac:dyDescent="0.3">
      <c r="B67" s="121" t="s">
        <v>22</v>
      </c>
      <c r="C67" s="121"/>
      <c r="D67" s="121"/>
      <c r="E67" s="35" t="s">
        <v>107</v>
      </c>
    </row>
    <row r="68" spans="2:5" x14ac:dyDescent="0.3">
      <c r="B68" s="121" t="s">
        <v>15</v>
      </c>
      <c r="C68" s="121"/>
      <c r="D68" s="121"/>
      <c r="E68" s="28" t="s">
        <v>104</v>
      </c>
    </row>
    <row r="69" spans="2:5" x14ac:dyDescent="0.3">
      <c r="B69" s="121" t="s">
        <v>23</v>
      </c>
      <c r="C69" s="121"/>
      <c r="D69" s="121"/>
      <c r="E69" s="28">
        <v>80.8</v>
      </c>
    </row>
    <row r="70" spans="2:5" x14ac:dyDescent="0.3">
      <c r="B70" s="136" t="s">
        <v>24</v>
      </c>
      <c r="C70" s="136"/>
      <c r="D70" s="136"/>
      <c r="E70" s="28">
        <v>2</v>
      </c>
    </row>
    <row r="71" spans="2:5" x14ac:dyDescent="0.3">
      <c r="B71" s="136" t="s">
        <v>25</v>
      </c>
      <c r="C71" s="136"/>
      <c r="D71" s="136"/>
      <c r="E71" s="28">
        <v>0</v>
      </c>
    </row>
    <row r="72" spans="2:5" x14ac:dyDescent="0.3">
      <c r="B72" s="136" t="s">
        <v>26</v>
      </c>
      <c r="C72" s="136"/>
      <c r="D72" s="136"/>
      <c r="E72" s="28">
        <v>0</v>
      </c>
    </row>
    <row r="73" spans="2:5" x14ac:dyDescent="0.3">
      <c r="B73" s="136" t="s">
        <v>27</v>
      </c>
      <c r="C73" s="136"/>
      <c r="D73" s="136"/>
      <c r="E73" s="28">
        <v>2</v>
      </c>
    </row>
    <row r="75" spans="2:5" x14ac:dyDescent="0.3">
      <c r="B75" s="95" t="s">
        <v>40</v>
      </c>
      <c r="C75" s="96"/>
      <c r="D75" s="96"/>
      <c r="E75" s="97"/>
    </row>
    <row r="76" spans="2:5" x14ac:dyDescent="0.3">
      <c r="B76" s="22" t="s">
        <v>54</v>
      </c>
      <c r="C76" s="22" t="s">
        <v>55</v>
      </c>
      <c r="D76" s="22" t="s">
        <v>56</v>
      </c>
      <c r="E76" s="22" t="s">
        <v>57</v>
      </c>
    </row>
    <row r="77" spans="2:5" x14ac:dyDescent="0.3">
      <c r="B77" s="36" t="s">
        <v>108</v>
      </c>
      <c r="C77" s="36">
        <v>66</v>
      </c>
      <c r="D77" s="36">
        <v>2010</v>
      </c>
      <c r="E77" s="36">
        <v>13</v>
      </c>
    </row>
    <row r="78" spans="2:5" x14ac:dyDescent="0.3">
      <c r="B78" s="31"/>
      <c r="C78" s="31"/>
      <c r="D78" s="31"/>
      <c r="E78" s="31"/>
    </row>
    <row r="79" spans="2:5" x14ac:dyDescent="0.3">
      <c r="B79" s="31"/>
      <c r="C79" s="31"/>
      <c r="D79" s="31"/>
      <c r="E79" s="31"/>
    </row>
    <row r="80" spans="2:5" x14ac:dyDescent="0.3">
      <c r="B80" s="31"/>
      <c r="C80" s="31"/>
      <c r="D80" s="31"/>
      <c r="E80" s="31"/>
    </row>
    <row r="81" spans="2:5" x14ac:dyDescent="0.3">
      <c r="B81" s="21"/>
      <c r="C81" s="21"/>
      <c r="D81" s="21"/>
      <c r="E81" s="21"/>
    </row>
    <row r="82" spans="2:5" x14ac:dyDescent="0.3">
      <c r="B82" s="31"/>
      <c r="C82" s="31"/>
      <c r="D82" s="31"/>
      <c r="E82" s="31"/>
    </row>
    <row r="83" spans="2:5" x14ac:dyDescent="0.3">
      <c r="B83" s="31"/>
      <c r="C83" s="31"/>
      <c r="D83" s="31"/>
      <c r="E83" s="31"/>
    </row>
    <row r="85" spans="2:5" ht="15.6" x14ac:dyDescent="0.3">
      <c r="B85" s="110" t="s">
        <v>4</v>
      </c>
      <c r="C85" s="110"/>
      <c r="D85" s="110"/>
      <c r="E85" s="110"/>
    </row>
    <row r="86" spans="2:5" x14ac:dyDescent="0.3">
      <c r="B86" s="7" t="s">
        <v>47</v>
      </c>
      <c r="C86" s="8"/>
      <c r="D86" s="9"/>
      <c r="E86" s="6" t="s">
        <v>98</v>
      </c>
    </row>
    <row r="87" spans="2:5" x14ac:dyDescent="0.3">
      <c r="B87" s="98" t="s">
        <v>45</v>
      </c>
      <c r="C87" s="99"/>
      <c r="D87" s="100"/>
      <c r="E87" s="30" t="s">
        <v>109</v>
      </c>
    </row>
    <row r="88" spans="2:5" x14ac:dyDescent="0.3">
      <c r="B88" s="98" t="s">
        <v>28</v>
      </c>
      <c r="C88" s="99"/>
      <c r="D88" s="100"/>
      <c r="E88" s="28" t="s">
        <v>110</v>
      </c>
    </row>
    <row r="89" spans="2:5" x14ac:dyDescent="0.3">
      <c r="B89" s="104" t="s">
        <v>46</v>
      </c>
      <c r="C89" s="105"/>
      <c r="D89" s="106"/>
      <c r="E89" s="28" t="s">
        <v>111</v>
      </c>
    </row>
    <row r="90" spans="2:5" x14ac:dyDescent="0.3">
      <c r="B90" s="107" t="s">
        <v>29</v>
      </c>
      <c r="C90" s="108"/>
      <c r="D90" s="109"/>
      <c r="E90" s="37" t="s">
        <v>112</v>
      </c>
    </row>
    <row r="91" spans="2:5" ht="14.4" customHeight="1" x14ac:dyDescent="0.3">
      <c r="B91" s="104" t="s">
        <v>30</v>
      </c>
      <c r="C91" s="105"/>
      <c r="D91" s="106"/>
      <c r="E91" s="28" t="s">
        <v>113</v>
      </c>
    </row>
    <row r="92" spans="2:5" x14ac:dyDescent="0.3">
      <c r="B92" s="98" t="s">
        <v>3</v>
      </c>
      <c r="C92" s="99"/>
      <c r="D92" s="100"/>
      <c r="E92" s="28" t="s">
        <v>114</v>
      </c>
    </row>
    <row r="93" spans="2:5" x14ac:dyDescent="0.3">
      <c r="B93" s="98" t="s">
        <v>31</v>
      </c>
      <c r="C93" s="99"/>
      <c r="D93" s="100"/>
      <c r="E93" s="28">
        <v>2014</v>
      </c>
    </row>
    <row r="94" spans="2:5" x14ac:dyDescent="0.3">
      <c r="B94" s="98" t="s">
        <v>32</v>
      </c>
      <c r="C94" s="99"/>
      <c r="D94" s="100"/>
      <c r="E94" s="28">
        <v>2015</v>
      </c>
    </row>
    <row r="95" spans="2:5" x14ac:dyDescent="0.3">
      <c r="B95" s="98" t="s">
        <v>33</v>
      </c>
      <c r="C95" s="99"/>
      <c r="D95" s="100"/>
      <c r="E95" s="28" t="s">
        <v>115</v>
      </c>
    </row>
    <row r="96" spans="2:5" x14ac:dyDescent="0.3">
      <c r="B96" s="98" t="s">
        <v>34</v>
      </c>
      <c r="C96" s="99"/>
      <c r="D96" s="100"/>
      <c r="E96" s="28" t="s">
        <v>116</v>
      </c>
    </row>
    <row r="97" spans="2:5" x14ac:dyDescent="0.3">
      <c r="B97" s="101" t="s">
        <v>35</v>
      </c>
      <c r="C97" s="102"/>
      <c r="D97" s="103"/>
      <c r="E97" s="28" t="s">
        <v>97</v>
      </c>
    </row>
    <row r="98" spans="2:5" x14ac:dyDescent="0.3">
      <c r="B98" s="104" t="s">
        <v>36</v>
      </c>
      <c r="C98" s="105"/>
      <c r="D98" s="106"/>
      <c r="E98" s="28" t="s">
        <v>97</v>
      </c>
    </row>
    <row r="99" spans="2:5" x14ac:dyDescent="0.3">
      <c r="B99" s="104" t="s">
        <v>37</v>
      </c>
      <c r="C99" s="105"/>
      <c r="D99" s="106"/>
      <c r="E99" s="38">
        <v>44.902809733333328</v>
      </c>
    </row>
    <row r="100" spans="2:5" x14ac:dyDescent="0.3">
      <c r="B100" s="104" t="s">
        <v>38</v>
      </c>
      <c r="C100" s="105"/>
      <c r="D100" s="106"/>
      <c r="E100" s="28" t="s">
        <v>117</v>
      </c>
    </row>
    <row r="101" spans="2:5" x14ac:dyDescent="0.3">
      <c r="B101" s="104" t="s">
        <v>39</v>
      </c>
      <c r="C101" s="105"/>
      <c r="D101" s="106"/>
      <c r="E101" s="28" t="s">
        <v>118</v>
      </c>
    </row>
    <row r="102" spans="2:5" x14ac:dyDescent="0.3">
      <c r="B102" s="98" t="s">
        <v>41</v>
      </c>
      <c r="C102" s="99"/>
      <c r="D102" s="100"/>
      <c r="E102" s="28" t="s">
        <v>97</v>
      </c>
    </row>
    <row r="103" spans="2:5" x14ac:dyDescent="0.3">
      <c r="B103" s="98" t="s">
        <v>42</v>
      </c>
      <c r="C103" s="99"/>
      <c r="D103" s="100"/>
      <c r="E103" s="28" t="s">
        <v>97</v>
      </c>
    </row>
    <row r="104" spans="2:5" x14ac:dyDescent="0.3">
      <c r="B104" s="98" t="s">
        <v>43</v>
      </c>
      <c r="C104" s="99"/>
      <c r="D104" s="100"/>
      <c r="E104" s="28" t="s">
        <v>97</v>
      </c>
    </row>
    <row r="105" spans="2:5" x14ac:dyDescent="0.3">
      <c r="B105" s="98" t="s">
        <v>44</v>
      </c>
      <c r="C105" s="99"/>
      <c r="D105" s="100"/>
      <c r="E105" s="28" t="s">
        <v>97</v>
      </c>
    </row>
    <row r="107" spans="2:5" x14ac:dyDescent="0.3">
      <c r="B107" s="7" t="s">
        <v>47</v>
      </c>
      <c r="C107" s="8"/>
      <c r="D107" s="9"/>
      <c r="E107" s="6" t="s">
        <v>99</v>
      </c>
    </row>
    <row r="108" spans="2:5" x14ac:dyDescent="0.3">
      <c r="B108" s="98" t="s">
        <v>45</v>
      </c>
      <c r="C108" s="99"/>
      <c r="D108" s="100"/>
      <c r="E108" s="30" t="s">
        <v>109</v>
      </c>
    </row>
    <row r="109" spans="2:5" x14ac:dyDescent="0.3">
      <c r="B109" s="98" t="s">
        <v>28</v>
      </c>
      <c r="C109" s="99"/>
      <c r="D109" s="100"/>
      <c r="E109" s="28" t="s">
        <v>119</v>
      </c>
    </row>
    <row r="110" spans="2:5" x14ac:dyDescent="0.3">
      <c r="B110" s="104" t="s">
        <v>46</v>
      </c>
      <c r="C110" s="105"/>
      <c r="D110" s="106"/>
      <c r="E110" s="28" t="s">
        <v>120</v>
      </c>
    </row>
    <row r="111" spans="2:5" x14ac:dyDescent="0.3">
      <c r="B111" s="107" t="s">
        <v>29</v>
      </c>
      <c r="C111" s="108"/>
      <c r="D111" s="109"/>
      <c r="E111" s="37" t="s">
        <v>112</v>
      </c>
    </row>
    <row r="112" spans="2:5" x14ac:dyDescent="0.3">
      <c r="B112" s="104" t="s">
        <v>30</v>
      </c>
      <c r="C112" s="105"/>
      <c r="D112" s="106"/>
      <c r="E112" s="28" t="s">
        <v>121</v>
      </c>
    </row>
    <row r="113" spans="2:5" x14ac:dyDescent="0.3">
      <c r="B113" s="98" t="s">
        <v>3</v>
      </c>
      <c r="C113" s="99"/>
      <c r="D113" s="100"/>
      <c r="E113" s="28" t="s">
        <v>122</v>
      </c>
    </row>
    <row r="114" spans="2:5" x14ac:dyDescent="0.3">
      <c r="B114" s="98" t="s">
        <v>31</v>
      </c>
      <c r="C114" s="99"/>
      <c r="D114" s="100"/>
      <c r="E114" s="28">
        <v>2006</v>
      </c>
    </row>
    <row r="115" spans="2:5" x14ac:dyDescent="0.3">
      <c r="B115" s="98" t="s">
        <v>32</v>
      </c>
      <c r="C115" s="99"/>
      <c r="D115" s="100"/>
      <c r="E115" s="28">
        <v>2006</v>
      </c>
    </row>
    <row r="116" spans="2:5" x14ac:dyDescent="0.3">
      <c r="B116" s="98" t="s">
        <v>33</v>
      </c>
      <c r="C116" s="99"/>
      <c r="D116" s="100"/>
      <c r="E116" s="28" t="s">
        <v>115</v>
      </c>
    </row>
    <row r="117" spans="2:5" x14ac:dyDescent="0.3">
      <c r="B117" s="98" t="s">
        <v>34</v>
      </c>
      <c r="C117" s="99"/>
      <c r="D117" s="100"/>
      <c r="E117" s="28" t="s">
        <v>116</v>
      </c>
    </row>
    <row r="118" spans="2:5" x14ac:dyDescent="0.3">
      <c r="B118" s="101" t="s">
        <v>35</v>
      </c>
      <c r="C118" s="102"/>
      <c r="D118" s="103"/>
      <c r="E118" s="28" t="s">
        <v>97</v>
      </c>
    </row>
    <row r="119" spans="2:5" x14ac:dyDescent="0.3">
      <c r="B119" s="104" t="s">
        <v>36</v>
      </c>
      <c r="C119" s="105"/>
      <c r="D119" s="106"/>
      <c r="E119" s="28" t="s">
        <v>97</v>
      </c>
    </row>
    <row r="120" spans="2:5" x14ac:dyDescent="0.3">
      <c r="B120" s="104" t="s">
        <v>37</v>
      </c>
      <c r="C120" s="105"/>
      <c r="D120" s="106"/>
      <c r="E120" s="38">
        <v>35.849823899999997</v>
      </c>
    </row>
    <row r="121" spans="2:5" x14ac:dyDescent="0.3">
      <c r="B121" s="104" t="s">
        <v>38</v>
      </c>
      <c r="C121" s="105"/>
      <c r="D121" s="106"/>
      <c r="E121" s="28" t="s">
        <v>123</v>
      </c>
    </row>
    <row r="122" spans="2:5" x14ac:dyDescent="0.3">
      <c r="B122" s="104" t="s">
        <v>39</v>
      </c>
      <c r="C122" s="105"/>
      <c r="D122" s="106"/>
      <c r="E122" s="28" t="s">
        <v>118</v>
      </c>
    </row>
    <row r="123" spans="2:5" x14ac:dyDescent="0.3">
      <c r="B123" s="98" t="s">
        <v>41</v>
      </c>
      <c r="C123" s="99"/>
      <c r="D123" s="100"/>
      <c r="E123" s="28" t="s">
        <v>97</v>
      </c>
    </row>
    <row r="124" spans="2:5" x14ac:dyDescent="0.3">
      <c r="B124" s="98" t="s">
        <v>42</v>
      </c>
      <c r="C124" s="99"/>
      <c r="D124" s="100"/>
      <c r="E124" s="28" t="s">
        <v>97</v>
      </c>
    </row>
    <row r="125" spans="2:5" x14ac:dyDescent="0.3">
      <c r="B125" s="98" t="s">
        <v>43</v>
      </c>
      <c r="C125" s="99"/>
      <c r="D125" s="100"/>
      <c r="E125" s="28" t="s">
        <v>97</v>
      </c>
    </row>
    <row r="126" spans="2:5" x14ac:dyDescent="0.3">
      <c r="B126" s="98" t="s">
        <v>44</v>
      </c>
      <c r="C126" s="99"/>
      <c r="D126" s="100"/>
      <c r="E126" s="28" t="s">
        <v>97</v>
      </c>
    </row>
  </sheetData>
  <mergeCells count="69">
    <mergeCell ref="B110:D110"/>
    <mergeCell ref="B111:D111"/>
    <mergeCell ref="B105:D105"/>
    <mergeCell ref="B93:D93"/>
    <mergeCell ref="B97:D97"/>
    <mergeCell ref="B96:D96"/>
    <mergeCell ref="B95:D95"/>
    <mergeCell ref="B94:D94"/>
    <mergeCell ref="B99:D99"/>
    <mergeCell ref="B100:D100"/>
    <mergeCell ref="B101:D101"/>
    <mergeCell ref="B58:D58"/>
    <mergeCell ref="B59:D59"/>
    <mergeCell ref="B85:E85"/>
    <mergeCell ref="B108:D108"/>
    <mergeCell ref="B109:D109"/>
    <mergeCell ref="B61:E61"/>
    <mergeCell ref="B62:D62"/>
    <mergeCell ref="B73:D73"/>
    <mergeCell ref="B72:D72"/>
    <mergeCell ref="B71:D71"/>
    <mergeCell ref="B67:D67"/>
    <mergeCell ref="B65:D65"/>
    <mergeCell ref="B64:D64"/>
    <mergeCell ref="B63:D63"/>
    <mergeCell ref="B66:D66"/>
    <mergeCell ref="B68:D68"/>
    <mergeCell ref="B69:D69"/>
    <mergeCell ref="B70:D70"/>
    <mergeCell ref="B55:D55"/>
    <mergeCell ref="B56:D56"/>
    <mergeCell ref="B57:D57"/>
    <mergeCell ref="C27:D27"/>
    <mergeCell ref="B52:E52"/>
    <mergeCell ref="B53:E53"/>
    <mergeCell ref="B44:E51"/>
    <mergeCell ref="B43:E43"/>
    <mergeCell ref="B20:E20"/>
    <mergeCell ref="B21:E21"/>
    <mergeCell ref="B41:E42"/>
    <mergeCell ref="B22:E22"/>
    <mergeCell ref="B23:E23"/>
    <mergeCell ref="B40:E40"/>
    <mergeCell ref="B98:D98"/>
    <mergeCell ref="B87:D87"/>
    <mergeCell ref="B102:D102"/>
    <mergeCell ref="B103:D103"/>
    <mergeCell ref="B104:D104"/>
    <mergeCell ref="B88:D88"/>
    <mergeCell ref="B89:D89"/>
    <mergeCell ref="B92:D92"/>
    <mergeCell ref="B91:D91"/>
    <mergeCell ref="B90:D90"/>
    <mergeCell ref="B75:E75"/>
    <mergeCell ref="B123:D123"/>
    <mergeCell ref="B124:D124"/>
    <mergeCell ref="B125:D125"/>
    <mergeCell ref="B126:D126"/>
    <mergeCell ref="B118:D118"/>
    <mergeCell ref="B119:D119"/>
    <mergeCell ref="B120:D120"/>
    <mergeCell ref="B121:D121"/>
    <mergeCell ref="B122:D122"/>
    <mergeCell ref="B112:D112"/>
    <mergeCell ref="B113:D113"/>
    <mergeCell ref="B114:D114"/>
    <mergeCell ref="B115:D115"/>
    <mergeCell ref="B116:D116"/>
    <mergeCell ref="B117:D117"/>
  </mergeCells>
  <dataValidations disablePrompts="1" count="6">
    <dataValidation operator="greaterThan" allowBlank="1" showInputMessage="1" showErrorMessage="1" sqref="E54"/>
    <dataValidation type="list" allowBlank="1" showInputMessage="1" showErrorMessage="1" sqref="E59 E70:E72">
      <formula1>N°</formula1>
    </dataValidation>
    <dataValidation type="whole" operator="greaterThanOrEqual" allowBlank="1" showInputMessage="1" showErrorMessage="1" sqref="E73">
      <formula1>0</formula1>
    </dataValidation>
    <dataValidation type="whole" operator="greaterThan" allowBlank="1" showInputMessage="1" showErrorMessage="1" sqref="E93 E114">
      <formula1>0</formula1>
    </dataValidation>
    <dataValidation type="list" allowBlank="1" showInputMessage="1" showErrorMessage="1" sqref="E87 E108">
      <formula1>TIPO_FUENTE</formula1>
    </dataValidation>
    <dataValidation type="decimal" operator="greaterThanOrEqual" allowBlank="1" showInputMessage="1" showErrorMessage="1" sqref="E99:E100 E120:E121">
      <formula1>0</formula1>
    </dataValidation>
  </dataValidations>
  <pageMargins left="0.7" right="0.7" top="0.75" bottom="0.75" header="0.3" footer="0.3"/>
  <pageSetup scale="94" orientation="portrait" verticalDpi="0" r:id="rId1"/>
  <headerFooter differentFirst="1">
    <oddHeader>&amp;L&amp;G&amp;C
Expediente: DFZ-2016-4895-XIII-LEY-EI&amp;R&amp;G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'[2]ALT. 10'!#REF!</xm:f>
          </x14:formula1>
          <xm:sqref>E90 E111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J16"/>
  <sheetViews>
    <sheetView view="pageLayout" zoomScaleNormal="100" workbookViewId="0">
      <selection activeCell="C4" sqref="C4"/>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41" t="str">
        <f>Datos!C27</f>
        <v>Expediente: DFZ-2016-4895-XIII-LEY-EI</v>
      </c>
      <c r="D3" s="141"/>
      <c r="E3" s="141"/>
      <c r="F3" s="141"/>
      <c r="G3" s="141"/>
      <c r="H3" s="141"/>
      <c r="I3" s="141"/>
    </row>
    <row r="6" spans="2:10" ht="15.6" x14ac:dyDescent="0.3">
      <c r="B6" s="142" t="s">
        <v>4</v>
      </c>
      <c r="C6" s="142"/>
      <c r="D6" s="142"/>
      <c r="E6" s="142"/>
      <c r="F6" s="142"/>
      <c r="G6" s="142"/>
      <c r="H6" s="142"/>
      <c r="I6" s="142"/>
      <c r="J6" s="142"/>
    </row>
    <row r="7" spans="2:10" x14ac:dyDescent="0.3">
      <c r="B7" s="138"/>
      <c r="C7" s="138"/>
      <c r="D7" s="138"/>
      <c r="E7" s="138"/>
    </row>
    <row r="8" spans="2:10" x14ac:dyDescent="0.3">
      <c r="B8" s="140" t="s">
        <v>48</v>
      </c>
      <c r="C8" s="140"/>
      <c r="D8" s="140"/>
      <c r="E8" s="14" t="s">
        <v>49</v>
      </c>
      <c r="F8" s="14" t="s">
        <v>1</v>
      </c>
      <c r="G8" s="14" t="s">
        <v>2</v>
      </c>
      <c r="H8" s="14" t="s">
        <v>0</v>
      </c>
      <c r="I8" s="14" t="s">
        <v>50</v>
      </c>
      <c r="J8" s="12"/>
    </row>
    <row r="9" spans="2:10" x14ac:dyDescent="0.3">
      <c r="B9" s="139" t="s">
        <v>110</v>
      </c>
      <c r="C9" s="139" t="s">
        <v>111</v>
      </c>
      <c r="D9" s="3" t="s">
        <v>33</v>
      </c>
      <c r="E9" s="4">
        <v>9</v>
      </c>
      <c r="F9" s="13">
        <v>9</v>
      </c>
      <c r="G9" s="13">
        <v>9</v>
      </c>
      <c r="H9" s="13">
        <v>9</v>
      </c>
      <c r="I9" s="13"/>
    </row>
    <row r="10" spans="2:10" x14ac:dyDescent="0.3">
      <c r="B10" s="139"/>
      <c r="C10" s="139"/>
      <c r="D10" s="5" t="s">
        <v>34</v>
      </c>
      <c r="E10" s="4">
        <v>9</v>
      </c>
      <c r="F10" s="13">
        <v>9</v>
      </c>
      <c r="G10" s="13">
        <v>9</v>
      </c>
      <c r="H10" s="13">
        <v>9</v>
      </c>
      <c r="I10" s="13"/>
    </row>
    <row r="11" spans="2:10" x14ac:dyDescent="0.3">
      <c r="B11" s="139"/>
      <c r="C11" s="139"/>
      <c r="D11" s="11" t="s">
        <v>35</v>
      </c>
      <c r="E11" s="4"/>
      <c r="F11" s="13"/>
      <c r="G11" s="13"/>
      <c r="H11" s="13"/>
      <c r="I11" s="13"/>
    </row>
    <row r="12" spans="2:10" x14ac:dyDescent="0.3">
      <c r="B12" s="139"/>
      <c r="C12" s="139"/>
      <c r="D12" s="5" t="s">
        <v>36</v>
      </c>
      <c r="E12" s="4"/>
      <c r="F12" s="13"/>
      <c r="G12" s="13"/>
      <c r="H12" s="13"/>
      <c r="I12" s="13"/>
    </row>
    <row r="13" spans="2:10" x14ac:dyDescent="0.3">
      <c r="B13" s="139" t="s">
        <v>119</v>
      </c>
      <c r="C13" s="139" t="s">
        <v>120</v>
      </c>
      <c r="D13" s="3" t="s">
        <v>33</v>
      </c>
      <c r="E13" s="4">
        <v>9</v>
      </c>
      <c r="F13" s="13">
        <v>9</v>
      </c>
      <c r="G13" s="13">
        <v>9</v>
      </c>
      <c r="H13" s="13">
        <v>9</v>
      </c>
      <c r="I13" s="13"/>
    </row>
    <row r="14" spans="2:10" x14ac:dyDescent="0.3">
      <c r="B14" s="139"/>
      <c r="C14" s="139"/>
      <c r="D14" s="5" t="s">
        <v>34</v>
      </c>
      <c r="E14" s="4">
        <v>10</v>
      </c>
      <c r="F14" s="13">
        <v>10</v>
      </c>
      <c r="G14" s="13">
        <v>10</v>
      </c>
      <c r="H14" s="13">
        <v>10</v>
      </c>
      <c r="I14" s="13"/>
    </row>
    <row r="15" spans="2:10" x14ac:dyDescent="0.3">
      <c r="B15" s="139"/>
      <c r="C15" s="139"/>
      <c r="D15" s="11" t="s">
        <v>35</v>
      </c>
      <c r="E15" s="4"/>
      <c r="F15" s="13"/>
      <c r="G15" s="13"/>
      <c r="H15" s="13"/>
      <c r="I15" s="13"/>
    </row>
    <row r="16" spans="2:10" x14ac:dyDescent="0.3">
      <c r="B16" s="139"/>
      <c r="C16" s="139"/>
      <c r="D16" s="5" t="s">
        <v>36</v>
      </c>
      <c r="E16" s="4"/>
      <c r="F16" s="13"/>
      <c r="G16" s="13"/>
      <c r="H16" s="13"/>
      <c r="I16" s="13"/>
    </row>
  </sheetData>
  <mergeCells count="8">
    <mergeCell ref="C3:I3"/>
    <mergeCell ref="B6:J6"/>
    <mergeCell ref="B7:E7"/>
    <mergeCell ref="B9:B12"/>
    <mergeCell ref="C9:C12"/>
    <mergeCell ref="B8:D8"/>
    <mergeCell ref="B13:B16"/>
    <mergeCell ref="C13:C1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1"/>
  <sheetViews>
    <sheetView zoomScaleNormal="100" workbookViewId="0">
      <selection sqref="A1:G131"/>
    </sheetView>
  </sheetViews>
  <sheetFormatPr baseColWidth="10" defaultRowHeight="14.4" x14ac:dyDescent="0.3"/>
  <cols>
    <col min="1" max="1" width="6.44140625" customWidth="1"/>
    <col min="2" max="2" width="27.88671875" customWidth="1"/>
    <col min="3" max="3" width="30.109375" customWidth="1"/>
    <col min="4" max="4" width="28" customWidth="1"/>
    <col min="5" max="5" width="18.44140625" customWidth="1"/>
    <col min="6" max="6" width="27.33203125" bestFit="1" customWidth="1"/>
    <col min="7" max="7" width="24.5546875" customWidth="1"/>
  </cols>
  <sheetData>
    <row r="1" spans="1:7" x14ac:dyDescent="0.3">
      <c r="A1" s="39"/>
      <c r="B1" s="40"/>
      <c r="C1" s="39"/>
      <c r="D1" s="39"/>
      <c r="E1" s="39"/>
      <c r="F1" s="39"/>
      <c r="G1" s="39"/>
    </row>
    <row r="2" spans="1:7" x14ac:dyDescent="0.3">
      <c r="A2" s="39"/>
      <c r="B2" s="39"/>
      <c r="C2" s="39"/>
      <c r="D2" s="39"/>
      <c r="E2" s="39"/>
      <c r="F2" s="41"/>
      <c r="G2" s="41"/>
    </row>
    <row r="3" spans="1:7" x14ac:dyDescent="0.3">
      <c r="A3" s="39"/>
      <c r="B3" s="39"/>
      <c r="C3" s="39"/>
      <c r="D3" s="39"/>
      <c r="E3" s="39"/>
      <c r="F3" s="41"/>
      <c r="G3" s="41"/>
    </row>
    <row r="4" spans="1:7" x14ac:dyDescent="0.3">
      <c r="A4" s="39"/>
      <c r="B4" s="39"/>
      <c r="C4" s="39"/>
      <c r="D4" s="39"/>
      <c r="E4" s="39"/>
      <c r="F4" s="41"/>
      <c r="G4" s="41"/>
    </row>
    <row r="5" spans="1:7" ht="21" x14ac:dyDescent="0.4">
      <c r="A5" s="39"/>
      <c r="B5" s="39"/>
      <c r="C5" s="39"/>
      <c r="D5" s="39"/>
      <c r="E5" s="39"/>
      <c r="F5" s="41"/>
      <c r="G5" s="42"/>
    </row>
    <row r="6" spans="1:7" x14ac:dyDescent="0.3">
      <c r="A6" s="43"/>
      <c r="B6" s="43"/>
      <c r="C6" s="43"/>
      <c r="D6" s="43"/>
      <c r="E6" s="43"/>
      <c r="F6" s="44"/>
      <c r="G6" s="45"/>
    </row>
    <row r="7" spans="1:7" x14ac:dyDescent="0.3">
      <c r="A7" s="43"/>
      <c r="B7" s="172" t="s">
        <v>124</v>
      </c>
      <c r="C7" s="172"/>
      <c r="D7" s="172"/>
      <c r="E7" s="172"/>
      <c r="F7" s="172"/>
      <c r="G7" s="172"/>
    </row>
    <row r="8" spans="1:7" ht="15" thickBot="1" x14ac:dyDescent="0.35">
      <c r="A8" s="43"/>
      <c r="B8" s="46"/>
      <c r="C8" s="46"/>
      <c r="D8" s="46"/>
      <c r="E8" s="46"/>
      <c r="F8" s="46"/>
      <c r="G8" s="46"/>
    </row>
    <row r="9" spans="1:7" ht="15" thickBot="1" x14ac:dyDescent="0.35">
      <c r="A9" s="43"/>
      <c r="B9" s="166" t="str">
        <f>[3]CUANTIFICACIÓN!B7</f>
        <v>Caldera Bosch</v>
      </c>
      <c r="C9" s="167"/>
      <c r="D9" s="167"/>
      <c r="E9" s="167"/>
      <c r="F9" s="167"/>
      <c r="G9" s="168"/>
    </row>
    <row r="10" spans="1:7" ht="15" thickBot="1" x14ac:dyDescent="0.35">
      <c r="A10" s="43"/>
      <c r="B10" s="46"/>
      <c r="C10" s="46"/>
      <c r="D10" s="46"/>
      <c r="E10" s="46"/>
      <c r="F10" s="46"/>
      <c r="G10" s="46"/>
    </row>
    <row r="11" spans="1:7" x14ac:dyDescent="0.3">
      <c r="A11" s="47"/>
      <c r="B11" s="169" t="s">
        <v>125</v>
      </c>
      <c r="C11" s="170"/>
      <c r="D11" s="170"/>
      <c r="E11" s="171"/>
      <c r="F11" s="48" t="s">
        <v>126</v>
      </c>
      <c r="G11" s="49" t="s">
        <v>97</v>
      </c>
    </row>
    <row r="12" spans="1:7" x14ac:dyDescent="0.3">
      <c r="A12" s="47"/>
      <c r="B12" s="154"/>
      <c r="C12" s="155"/>
      <c r="D12" s="155"/>
      <c r="E12" s="156"/>
      <c r="F12" s="50" t="s">
        <v>127</v>
      </c>
      <c r="G12" s="51">
        <v>5880</v>
      </c>
    </row>
    <row r="13" spans="1:7" x14ac:dyDescent="0.3">
      <c r="A13" s="47"/>
      <c r="B13" s="143" t="s">
        <v>128</v>
      </c>
      <c r="C13" s="144"/>
      <c r="D13" s="144"/>
      <c r="E13" s="145"/>
      <c r="F13" s="50" t="s">
        <v>129</v>
      </c>
      <c r="G13" s="52" t="s">
        <v>130</v>
      </c>
    </row>
    <row r="14" spans="1:7" x14ac:dyDescent="0.3">
      <c r="A14" s="47"/>
      <c r="B14" s="154"/>
      <c r="C14" s="155"/>
      <c r="D14" s="155"/>
      <c r="E14" s="156"/>
      <c r="F14" s="50" t="s">
        <v>131</v>
      </c>
      <c r="G14" s="52" t="s">
        <v>130</v>
      </c>
    </row>
    <row r="15" spans="1:7" ht="108" customHeight="1" x14ac:dyDescent="0.3">
      <c r="A15" s="43"/>
      <c r="B15" s="143" t="s">
        <v>132</v>
      </c>
      <c r="C15" s="144"/>
      <c r="D15" s="144"/>
      <c r="E15" s="145"/>
      <c r="F15" s="50" t="s">
        <v>133</v>
      </c>
      <c r="G15" s="53" t="s">
        <v>134</v>
      </c>
    </row>
    <row r="16" spans="1:7" x14ac:dyDescent="0.3">
      <c r="A16" s="43"/>
      <c r="B16" s="154"/>
      <c r="C16" s="155"/>
      <c r="D16" s="155"/>
      <c r="E16" s="156"/>
      <c r="F16" s="50" t="s">
        <v>135</v>
      </c>
      <c r="G16" s="54" t="s">
        <v>97</v>
      </c>
    </row>
    <row r="17" spans="1:7" x14ac:dyDescent="0.3">
      <c r="A17" s="43"/>
      <c r="B17" s="143" t="s">
        <v>136</v>
      </c>
      <c r="C17" s="144"/>
      <c r="D17" s="144"/>
      <c r="E17" s="145"/>
      <c r="F17" s="50" t="s">
        <v>137</v>
      </c>
      <c r="G17" s="52" t="s">
        <v>138</v>
      </c>
    </row>
    <row r="18" spans="1:7" x14ac:dyDescent="0.3">
      <c r="A18" s="43"/>
      <c r="B18" s="157"/>
      <c r="C18" s="158"/>
      <c r="D18" s="158"/>
      <c r="E18" s="159"/>
      <c r="F18" s="50" t="s">
        <v>139</v>
      </c>
      <c r="G18" s="52">
        <v>1</v>
      </c>
    </row>
    <row r="19" spans="1:7" x14ac:dyDescent="0.3">
      <c r="A19" s="43"/>
      <c r="B19" s="154"/>
      <c r="C19" s="155"/>
      <c r="D19" s="155"/>
      <c r="E19" s="156"/>
      <c r="F19" s="50" t="s">
        <v>140</v>
      </c>
      <c r="G19" s="52" t="s">
        <v>141</v>
      </c>
    </row>
    <row r="20" spans="1:7" x14ac:dyDescent="0.3">
      <c r="A20" s="43"/>
      <c r="B20" s="143" t="s">
        <v>142</v>
      </c>
      <c r="C20" s="144"/>
      <c r="D20" s="144"/>
      <c r="E20" s="145"/>
      <c r="F20" s="50" t="s">
        <v>143</v>
      </c>
      <c r="G20" s="52" t="s">
        <v>118</v>
      </c>
    </row>
    <row r="21" spans="1:7" x14ac:dyDescent="0.3">
      <c r="A21" s="43"/>
      <c r="B21" s="154"/>
      <c r="C21" s="155"/>
      <c r="D21" s="155"/>
      <c r="E21" s="156"/>
      <c r="F21" s="50" t="s">
        <v>144</v>
      </c>
      <c r="G21" s="54" t="s">
        <v>97</v>
      </c>
    </row>
    <row r="22" spans="1:7" ht="84" customHeight="1" x14ac:dyDescent="0.3">
      <c r="A22" s="43"/>
      <c r="B22" s="143" t="s">
        <v>145</v>
      </c>
      <c r="C22" s="144"/>
      <c r="D22" s="145"/>
      <c r="E22" s="160" t="s">
        <v>146</v>
      </c>
      <c r="F22" s="50" t="s">
        <v>147</v>
      </c>
      <c r="G22" s="55" t="s">
        <v>148</v>
      </c>
    </row>
    <row r="23" spans="1:7" x14ac:dyDescent="0.3">
      <c r="A23" s="43"/>
      <c r="B23" s="157"/>
      <c r="C23" s="158"/>
      <c r="D23" s="159"/>
      <c r="E23" s="161"/>
      <c r="F23" s="50" t="s">
        <v>149</v>
      </c>
      <c r="G23" s="54" t="s">
        <v>97</v>
      </c>
    </row>
    <row r="24" spans="1:7" x14ac:dyDescent="0.3">
      <c r="A24" s="43"/>
      <c r="B24" s="157"/>
      <c r="C24" s="158"/>
      <c r="D24" s="159"/>
      <c r="E24" s="162"/>
      <c r="F24" s="50" t="s">
        <v>150</v>
      </c>
      <c r="G24" s="52" t="s">
        <v>151</v>
      </c>
    </row>
    <row r="25" spans="1:7" ht="15" customHeight="1" x14ac:dyDescent="0.3">
      <c r="A25" s="43"/>
      <c r="B25" s="157"/>
      <c r="C25" s="158"/>
      <c r="D25" s="159"/>
      <c r="E25" s="163" t="s">
        <v>152</v>
      </c>
      <c r="F25" s="50" t="s">
        <v>153</v>
      </c>
      <c r="G25" s="54" t="s">
        <v>97</v>
      </c>
    </row>
    <row r="26" spans="1:7" x14ac:dyDescent="0.3">
      <c r="A26" s="43"/>
      <c r="B26" s="157"/>
      <c r="C26" s="158"/>
      <c r="D26" s="159"/>
      <c r="E26" s="164"/>
      <c r="F26" s="50" t="s">
        <v>154</v>
      </c>
      <c r="G26" s="56" t="s">
        <v>155</v>
      </c>
    </row>
    <row r="27" spans="1:7" x14ac:dyDescent="0.3">
      <c r="A27" s="43"/>
      <c r="B27" s="154"/>
      <c r="C27" s="155"/>
      <c r="D27" s="156"/>
      <c r="E27" s="165"/>
      <c r="F27" s="57" t="s">
        <v>156</v>
      </c>
      <c r="G27" s="54" t="s">
        <v>97</v>
      </c>
    </row>
    <row r="28" spans="1:7" x14ac:dyDescent="0.3">
      <c r="A28" s="43"/>
      <c r="B28" s="143" t="s">
        <v>157</v>
      </c>
      <c r="C28" s="144"/>
      <c r="D28" s="144"/>
      <c r="E28" s="145"/>
      <c r="F28" s="50" t="s">
        <v>158</v>
      </c>
      <c r="G28" s="56" t="s">
        <v>155</v>
      </c>
    </row>
    <row r="29" spans="1:7" ht="15" thickBot="1" x14ac:dyDescent="0.35">
      <c r="A29" s="43"/>
      <c r="B29" s="146"/>
      <c r="C29" s="147"/>
      <c r="D29" s="147"/>
      <c r="E29" s="148"/>
      <c r="F29" s="58" t="s">
        <v>159</v>
      </c>
      <c r="G29" s="59" t="s">
        <v>97</v>
      </c>
    </row>
    <row r="30" spans="1:7" x14ac:dyDescent="0.3">
      <c r="A30" s="43"/>
      <c r="B30" s="43"/>
      <c r="C30" s="43"/>
      <c r="D30" s="43"/>
      <c r="E30" s="43"/>
      <c r="F30" s="43"/>
      <c r="G30" s="60"/>
    </row>
    <row r="31" spans="1:7" x14ac:dyDescent="0.3">
      <c r="A31" s="43"/>
      <c r="B31" s="149"/>
      <c r="C31" s="149"/>
      <c r="D31" s="149"/>
      <c r="E31" s="61"/>
      <c r="F31" s="43"/>
      <c r="G31" s="43"/>
    </row>
    <row r="32" spans="1:7" x14ac:dyDescent="0.3">
      <c r="A32" s="43"/>
      <c r="B32" s="43"/>
      <c r="C32" s="43"/>
      <c r="D32" s="43"/>
      <c r="E32" s="43"/>
      <c r="F32" s="43"/>
      <c r="G32" s="43"/>
    </row>
    <row r="33" spans="1:7" x14ac:dyDescent="0.3">
      <c r="A33" s="43"/>
      <c r="B33" s="150" t="s">
        <v>160</v>
      </c>
      <c r="C33" s="150"/>
      <c r="D33" s="150"/>
      <c r="E33" s="62"/>
      <c r="F33" s="43"/>
      <c r="G33" s="43"/>
    </row>
    <row r="34" spans="1:7" ht="15" customHeight="1" x14ac:dyDescent="0.3">
      <c r="A34" s="43"/>
      <c r="B34" s="151" t="s">
        <v>161</v>
      </c>
      <c r="C34" s="63" t="s">
        <v>62</v>
      </c>
      <c r="D34" s="64" t="s">
        <v>112</v>
      </c>
      <c r="E34" s="65"/>
      <c r="F34" s="43"/>
      <c r="G34" s="43"/>
    </row>
    <row r="35" spans="1:7" x14ac:dyDescent="0.3">
      <c r="A35" s="43"/>
      <c r="B35" s="152"/>
      <c r="C35" s="63" t="s">
        <v>63</v>
      </c>
      <c r="D35" s="66" t="s">
        <v>162</v>
      </c>
      <c r="E35" s="65"/>
      <c r="F35" s="43"/>
      <c r="G35" s="43"/>
    </row>
    <row r="36" spans="1:7" x14ac:dyDescent="0.3">
      <c r="A36" s="43"/>
      <c r="B36" s="152"/>
      <c r="C36" s="63" t="s">
        <v>64</v>
      </c>
      <c r="D36" s="66" t="s">
        <v>163</v>
      </c>
      <c r="E36" s="65"/>
      <c r="F36" s="43"/>
      <c r="G36" s="43"/>
    </row>
    <row r="37" spans="1:7" x14ac:dyDescent="0.3">
      <c r="A37" s="43"/>
      <c r="B37" s="152"/>
      <c r="C37" s="63" t="s">
        <v>65</v>
      </c>
      <c r="D37" s="64" t="s">
        <v>112</v>
      </c>
      <c r="E37" s="65"/>
      <c r="F37" s="43"/>
      <c r="G37" s="43"/>
    </row>
    <row r="38" spans="1:7" x14ac:dyDescent="0.3">
      <c r="A38" s="43"/>
      <c r="B38" s="152"/>
      <c r="C38" s="63" t="s">
        <v>66</v>
      </c>
      <c r="D38" s="64" t="s">
        <v>112</v>
      </c>
      <c r="E38" s="65"/>
      <c r="F38" s="43"/>
      <c r="G38" s="43"/>
    </row>
    <row r="39" spans="1:7" x14ac:dyDescent="0.3">
      <c r="A39" s="43"/>
      <c r="B39" s="153"/>
      <c r="C39" s="63" t="s">
        <v>67</v>
      </c>
      <c r="D39" s="64" t="s">
        <v>112</v>
      </c>
      <c r="E39" s="65"/>
      <c r="F39" s="43"/>
      <c r="G39" s="43"/>
    </row>
    <row r="40" spans="1:7" x14ac:dyDescent="0.3">
      <c r="A40" s="43"/>
      <c r="B40" s="43"/>
      <c r="C40" s="43"/>
      <c r="D40" s="67"/>
      <c r="E40" s="43"/>
      <c r="F40" s="43"/>
      <c r="G40" s="43"/>
    </row>
    <row r="41" spans="1:7" ht="15" customHeight="1" x14ac:dyDescent="0.3">
      <c r="A41" s="43"/>
      <c r="B41" s="151" t="s">
        <v>164</v>
      </c>
      <c r="C41" s="63" t="s">
        <v>62</v>
      </c>
      <c r="D41" s="66" t="s">
        <v>165</v>
      </c>
      <c r="E41" s="43"/>
      <c r="F41" s="43"/>
      <c r="G41" s="43"/>
    </row>
    <row r="42" spans="1:7" x14ac:dyDescent="0.3">
      <c r="A42" s="43"/>
      <c r="B42" s="152"/>
      <c r="C42" s="63" t="s">
        <v>63</v>
      </c>
      <c r="D42" s="68" t="s">
        <v>166</v>
      </c>
      <c r="E42" s="43"/>
      <c r="F42" s="43"/>
      <c r="G42" s="43"/>
    </row>
    <row r="43" spans="1:7" x14ac:dyDescent="0.3">
      <c r="A43" s="43"/>
      <c r="B43" s="152"/>
      <c r="C43" s="69" t="s">
        <v>64</v>
      </c>
      <c r="D43" s="70" t="s">
        <v>167</v>
      </c>
      <c r="E43" s="44"/>
      <c r="F43" s="43"/>
      <c r="G43" s="43"/>
    </row>
    <row r="44" spans="1:7" x14ac:dyDescent="0.3">
      <c r="A44" s="43"/>
      <c r="B44" s="152"/>
      <c r="C44" s="63" t="s">
        <v>65</v>
      </c>
      <c r="D44" s="71" t="s">
        <v>168</v>
      </c>
      <c r="E44" s="43"/>
      <c r="F44" s="43"/>
      <c r="G44" s="43"/>
    </row>
    <row r="45" spans="1:7" x14ac:dyDescent="0.3">
      <c r="A45" s="43"/>
      <c r="B45" s="152"/>
      <c r="C45" s="63" t="s">
        <v>66</v>
      </c>
      <c r="D45" s="66">
        <v>4563375</v>
      </c>
      <c r="E45" s="43"/>
      <c r="F45" s="43"/>
      <c r="G45" s="43"/>
    </row>
    <row r="46" spans="1:7" x14ac:dyDescent="0.3">
      <c r="A46" s="43"/>
      <c r="B46" s="153"/>
      <c r="C46" s="63" t="s">
        <v>67</v>
      </c>
      <c r="D46" s="66" t="s">
        <v>165</v>
      </c>
      <c r="E46" s="43"/>
      <c r="F46" s="43"/>
      <c r="G46" s="43"/>
    </row>
    <row r="47" spans="1:7" x14ac:dyDescent="0.3">
      <c r="A47" s="43"/>
      <c r="B47" s="72"/>
      <c r="C47" s="73"/>
      <c r="D47" s="74"/>
      <c r="E47" s="43"/>
      <c r="F47" s="43"/>
      <c r="G47" s="43"/>
    </row>
    <row r="48" spans="1:7" x14ac:dyDescent="0.3">
      <c r="A48" s="43"/>
      <c r="B48" s="151" t="s">
        <v>169</v>
      </c>
      <c r="C48" s="63" t="s">
        <v>62</v>
      </c>
      <c r="D48" s="64" t="s">
        <v>112</v>
      </c>
      <c r="E48" s="43"/>
      <c r="F48" s="43"/>
      <c r="G48" s="43"/>
    </row>
    <row r="49" spans="1:7" x14ac:dyDescent="0.3">
      <c r="A49" s="43"/>
      <c r="B49" s="152"/>
      <c r="C49" s="63" t="s">
        <v>63</v>
      </c>
      <c r="D49" s="68" t="s">
        <v>170</v>
      </c>
      <c r="E49" s="43"/>
      <c r="F49" s="43"/>
      <c r="G49" s="43"/>
    </row>
    <row r="50" spans="1:7" x14ac:dyDescent="0.3">
      <c r="A50" s="43"/>
      <c r="B50" s="152"/>
      <c r="C50" s="69" t="s">
        <v>64</v>
      </c>
      <c r="D50" s="66" t="s">
        <v>171</v>
      </c>
      <c r="E50" s="43"/>
      <c r="F50" s="43"/>
      <c r="G50" s="43"/>
    </row>
    <row r="51" spans="1:7" x14ac:dyDescent="0.3">
      <c r="A51" s="43"/>
      <c r="B51" s="152"/>
      <c r="C51" s="63" t="s">
        <v>65</v>
      </c>
      <c r="D51" s="64" t="s">
        <v>112</v>
      </c>
      <c r="E51" s="43"/>
      <c r="F51" s="43"/>
      <c r="G51" s="43"/>
    </row>
    <row r="52" spans="1:7" x14ac:dyDescent="0.3">
      <c r="A52" s="43"/>
      <c r="B52" s="152"/>
      <c r="C52" s="63" t="s">
        <v>66</v>
      </c>
      <c r="D52" s="64" t="s">
        <v>112</v>
      </c>
      <c r="E52" s="43"/>
      <c r="F52" s="43"/>
      <c r="G52" s="43"/>
    </row>
    <row r="53" spans="1:7" x14ac:dyDescent="0.3">
      <c r="A53" s="43"/>
      <c r="B53" s="153"/>
      <c r="C53" s="63" t="s">
        <v>67</v>
      </c>
      <c r="D53" s="64" t="s">
        <v>112</v>
      </c>
      <c r="E53" s="43"/>
      <c r="F53" s="43"/>
      <c r="G53" s="43"/>
    </row>
    <row r="54" spans="1:7" x14ac:dyDescent="0.3">
      <c r="A54" s="43"/>
      <c r="B54" s="75"/>
      <c r="C54" s="76"/>
      <c r="D54" s="77"/>
      <c r="E54" s="43"/>
      <c r="F54" s="43"/>
      <c r="G54" s="43"/>
    </row>
    <row r="55" spans="1:7" x14ac:dyDescent="0.3">
      <c r="A55" s="43"/>
      <c r="B55" s="75"/>
      <c r="C55" s="76"/>
      <c r="D55" s="77"/>
      <c r="E55" s="43"/>
      <c r="F55" s="43"/>
      <c r="G55" s="43"/>
    </row>
    <row r="56" spans="1:7" x14ac:dyDescent="0.3">
      <c r="A56" s="43"/>
      <c r="B56" s="75"/>
      <c r="C56" s="76"/>
      <c r="D56" s="77"/>
      <c r="E56" s="43"/>
      <c r="F56" s="43"/>
      <c r="G56" s="43"/>
    </row>
    <row r="57" spans="1:7" x14ac:dyDescent="0.3">
      <c r="A57" s="43"/>
      <c r="B57" s="75"/>
      <c r="C57" s="76"/>
      <c r="D57" s="77"/>
      <c r="E57" s="43"/>
      <c r="F57" s="43"/>
      <c r="G57" s="43"/>
    </row>
    <row r="58" spans="1:7" x14ac:dyDescent="0.3">
      <c r="A58" s="43"/>
      <c r="B58" s="75"/>
      <c r="C58" s="76"/>
      <c r="D58" s="77"/>
      <c r="E58" s="43"/>
      <c r="F58" s="43"/>
      <c r="G58" s="43"/>
    </row>
    <row r="59" spans="1:7" x14ac:dyDescent="0.3">
      <c r="A59" s="43"/>
      <c r="B59" s="75"/>
      <c r="C59" s="76"/>
      <c r="D59" s="77"/>
      <c r="E59" s="43"/>
      <c r="F59" s="43"/>
      <c r="G59" s="43"/>
    </row>
    <row r="60" spans="1:7" x14ac:dyDescent="0.3">
      <c r="A60" s="43"/>
      <c r="B60" s="75"/>
      <c r="C60" s="76"/>
      <c r="D60" s="77"/>
      <c r="E60" s="43"/>
      <c r="F60" s="43"/>
      <c r="G60" s="43"/>
    </row>
    <row r="61" spans="1:7" x14ac:dyDescent="0.3">
      <c r="A61" s="43"/>
      <c r="B61" s="75"/>
      <c r="C61" s="76"/>
      <c r="D61" s="77"/>
      <c r="E61" s="43"/>
      <c r="F61" s="43"/>
      <c r="G61" s="43"/>
    </row>
    <row r="62" spans="1:7" x14ac:dyDescent="0.3">
      <c r="A62" s="43"/>
      <c r="B62" s="75"/>
      <c r="C62" s="76"/>
      <c r="D62" s="77"/>
      <c r="E62" s="43"/>
      <c r="F62" s="43"/>
      <c r="G62" s="43"/>
    </row>
    <row r="63" spans="1:7" x14ac:dyDescent="0.3">
      <c r="A63" s="43"/>
      <c r="B63" s="75"/>
      <c r="C63" s="76"/>
      <c r="D63" s="77"/>
      <c r="E63" s="43"/>
      <c r="F63" s="43"/>
      <c r="G63" s="43"/>
    </row>
    <row r="64" spans="1:7" x14ac:dyDescent="0.3">
      <c r="A64" s="43"/>
      <c r="B64" s="75"/>
      <c r="C64" s="76"/>
      <c r="D64" s="77"/>
      <c r="E64" s="43"/>
      <c r="F64" s="43"/>
      <c r="G64" s="43"/>
    </row>
    <row r="65" spans="1:7" x14ac:dyDescent="0.3">
      <c r="A65" s="43"/>
      <c r="B65" s="75"/>
      <c r="C65" s="76"/>
      <c r="D65" s="77"/>
      <c r="E65" s="43"/>
      <c r="F65" s="43"/>
      <c r="G65" s="43"/>
    </row>
    <row r="66" spans="1:7" x14ac:dyDescent="0.3">
      <c r="A66" s="43"/>
      <c r="B66" s="75"/>
      <c r="C66" s="76"/>
      <c r="D66" s="77"/>
      <c r="E66" s="43"/>
      <c r="F66" s="43"/>
      <c r="G66" s="43"/>
    </row>
    <row r="67" spans="1:7" x14ac:dyDescent="0.3">
      <c r="A67" s="43"/>
      <c r="B67" s="75"/>
      <c r="C67" s="76"/>
      <c r="D67" s="77"/>
      <c r="E67" s="43"/>
      <c r="F67" s="43"/>
      <c r="G67" s="43"/>
    </row>
    <row r="68" spans="1:7" x14ac:dyDescent="0.3">
      <c r="A68" s="43"/>
      <c r="B68" s="75"/>
      <c r="C68" s="76"/>
      <c r="D68" s="77"/>
      <c r="E68" s="43"/>
      <c r="F68" s="43"/>
      <c r="G68" s="43"/>
    </row>
    <row r="69" spans="1:7" x14ac:dyDescent="0.3">
      <c r="A69" s="43"/>
      <c r="B69" s="75"/>
      <c r="C69" s="76"/>
      <c r="D69" s="77"/>
      <c r="E69" s="43"/>
      <c r="F69" s="43"/>
      <c r="G69" s="43"/>
    </row>
    <row r="70" spans="1:7" x14ac:dyDescent="0.3">
      <c r="A70" s="43"/>
      <c r="B70" s="75"/>
      <c r="C70" s="76"/>
      <c r="D70" s="77"/>
      <c r="E70" s="43"/>
      <c r="F70" s="43"/>
      <c r="G70" s="43"/>
    </row>
    <row r="71" spans="1:7" x14ac:dyDescent="0.3">
      <c r="A71" s="43"/>
      <c r="B71" s="75"/>
      <c r="C71" s="76"/>
      <c r="D71" s="77"/>
      <c r="E71" s="43"/>
      <c r="F71" s="43"/>
      <c r="G71" s="43"/>
    </row>
    <row r="72" spans="1:7" x14ac:dyDescent="0.3">
      <c r="A72" s="43"/>
      <c r="B72" s="75"/>
      <c r="C72" s="76"/>
      <c r="D72" s="77"/>
      <c r="E72" s="43"/>
      <c r="F72" s="43"/>
      <c r="G72" s="43"/>
    </row>
    <row r="73" spans="1:7" x14ac:dyDescent="0.3">
      <c r="A73" s="43"/>
      <c r="B73" s="75"/>
      <c r="C73" s="76"/>
      <c r="D73" s="77"/>
      <c r="E73" s="43"/>
      <c r="F73" s="43"/>
      <c r="G73" s="43"/>
    </row>
    <row r="74" spans="1:7" x14ac:dyDescent="0.3">
      <c r="A74" s="43"/>
      <c r="B74" s="75"/>
      <c r="C74" s="76"/>
      <c r="D74" s="77"/>
      <c r="E74" s="43"/>
      <c r="F74" s="43"/>
      <c r="G74" s="43"/>
    </row>
    <row r="75" spans="1:7" x14ac:dyDescent="0.3">
      <c r="A75" s="43"/>
      <c r="B75" s="75"/>
      <c r="C75" s="76"/>
      <c r="D75" s="77"/>
      <c r="E75" s="43"/>
      <c r="F75" s="43"/>
      <c r="G75" s="43"/>
    </row>
    <row r="76" spans="1:7" x14ac:dyDescent="0.3">
      <c r="A76" s="43"/>
      <c r="B76" s="75"/>
      <c r="C76" s="76"/>
      <c r="D76" s="77"/>
      <c r="E76" s="43"/>
      <c r="F76" s="43"/>
      <c r="G76" s="43"/>
    </row>
    <row r="77" spans="1:7" x14ac:dyDescent="0.3">
      <c r="A77" s="43"/>
      <c r="B77" s="75"/>
      <c r="C77" s="76"/>
      <c r="D77" s="77"/>
      <c r="E77" s="43"/>
      <c r="F77" s="43"/>
      <c r="G77" s="43"/>
    </row>
    <row r="78" spans="1:7" x14ac:dyDescent="0.3">
      <c r="A78" s="43"/>
      <c r="B78" s="75"/>
      <c r="C78" s="76"/>
      <c r="D78" s="77"/>
      <c r="E78" s="43"/>
      <c r="F78" s="43"/>
      <c r="G78" s="43"/>
    </row>
    <row r="79" spans="1:7" x14ac:dyDescent="0.3">
      <c r="A79" s="43"/>
      <c r="B79" s="75"/>
      <c r="C79" s="76"/>
      <c r="D79" s="77"/>
      <c r="E79" s="43"/>
      <c r="F79" s="43"/>
      <c r="G79" s="43"/>
    </row>
    <row r="80" spans="1:7" x14ac:dyDescent="0.3">
      <c r="A80" s="43"/>
      <c r="B80" s="75"/>
      <c r="C80" s="76"/>
      <c r="D80" s="77"/>
      <c r="E80" s="43"/>
      <c r="F80" s="43"/>
      <c r="G80" s="43"/>
    </row>
    <row r="81" spans="1:7" x14ac:dyDescent="0.3">
      <c r="A81" s="43"/>
      <c r="B81" s="75"/>
      <c r="C81" s="76"/>
      <c r="D81" s="77"/>
      <c r="E81" s="43"/>
      <c r="F81" s="43"/>
      <c r="G81" s="43"/>
    </row>
    <row r="82" spans="1:7" x14ac:dyDescent="0.3">
      <c r="A82" s="43"/>
      <c r="B82" s="75"/>
      <c r="C82" s="76"/>
      <c r="D82" s="77"/>
      <c r="E82" s="43"/>
      <c r="F82" s="43"/>
      <c r="G82" s="43"/>
    </row>
    <row r="83" spans="1:7" x14ac:dyDescent="0.3">
      <c r="A83" s="43"/>
      <c r="B83" s="75"/>
      <c r="C83" s="76"/>
      <c r="D83" s="77"/>
      <c r="E83" s="43"/>
      <c r="F83" s="43"/>
      <c r="G83" s="43"/>
    </row>
    <row r="84" spans="1:7" ht="15" thickBot="1" x14ac:dyDescent="0.35">
      <c r="A84" s="43"/>
      <c r="B84" s="43"/>
      <c r="C84" s="43"/>
      <c r="D84" s="43"/>
      <c r="E84" s="43"/>
      <c r="F84" s="43"/>
      <c r="G84" s="43"/>
    </row>
    <row r="85" spans="1:7" ht="15" thickBot="1" x14ac:dyDescent="0.35">
      <c r="A85" s="43"/>
      <c r="B85" s="166" t="s">
        <v>172</v>
      </c>
      <c r="C85" s="167"/>
      <c r="D85" s="167"/>
      <c r="E85" s="167"/>
      <c r="F85" s="167"/>
      <c r="G85" s="168"/>
    </row>
    <row r="86" spans="1:7" ht="15" thickBot="1" x14ac:dyDescent="0.35">
      <c r="A86" s="43"/>
      <c r="B86" s="46"/>
      <c r="C86" s="46"/>
      <c r="D86" s="46"/>
      <c r="E86" s="46"/>
      <c r="F86" s="46"/>
      <c r="G86" s="46"/>
    </row>
    <row r="87" spans="1:7" x14ac:dyDescent="0.3">
      <c r="A87" s="43"/>
      <c r="B87" s="169" t="s">
        <v>125</v>
      </c>
      <c r="C87" s="170"/>
      <c r="D87" s="170"/>
      <c r="E87" s="171"/>
      <c r="F87" s="48" t="s">
        <v>126</v>
      </c>
      <c r="G87" s="49">
        <v>2880</v>
      </c>
    </row>
    <row r="88" spans="1:7" x14ac:dyDescent="0.3">
      <c r="A88" s="43"/>
      <c r="B88" s="154"/>
      <c r="C88" s="155"/>
      <c r="D88" s="155"/>
      <c r="E88" s="156"/>
      <c r="F88" s="50" t="s">
        <v>127</v>
      </c>
      <c r="G88" s="51" t="s">
        <v>97</v>
      </c>
    </row>
    <row r="89" spans="1:7" x14ac:dyDescent="0.3">
      <c r="A89" s="43"/>
      <c r="B89" s="143" t="s">
        <v>128</v>
      </c>
      <c r="C89" s="144"/>
      <c r="D89" s="144"/>
      <c r="E89" s="145"/>
      <c r="F89" s="50" t="s">
        <v>129</v>
      </c>
      <c r="G89" s="52" t="s">
        <v>173</v>
      </c>
    </row>
    <row r="90" spans="1:7" x14ac:dyDescent="0.3">
      <c r="A90" s="43"/>
      <c r="B90" s="154"/>
      <c r="C90" s="155"/>
      <c r="D90" s="155"/>
      <c r="E90" s="156"/>
      <c r="F90" s="50" t="s">
        <v>131</v>
      </c>
      <c r="G90" s="52" t="s">
        <v>173</v>
      </c>
    </row>
    <row r="91" spans="1:7" ht="108" customHeight="1" x14ac:dyDescent="0.3">
      <c r="A91" s="43"/>
      <c r="B91" s="143" t="s">
        <v>132</v>
      </c>
      <c r="C91" s="144"/>
      <c r="D91" s="144"/>
      <c r="E91" s="145"/>
      <c r="F91" s="50" t="s">
        <v>133</v>
      </c>
      <c r="G91" s="53" t="s">
        <v>174</v>
      </c>
    </row>
    <row r="92" spans="1:7" x14ac:dyDescent="0.3">
      <c r="A92" s="43"/>
      <c r="B92" s="154"/>
      <c r="C92" s="155"/>
      <c r="D92" s="155"/>
      <c r="E92" s="156"/>
      <c r="F92" s="50" t="s">
        <v>135</v>
      </c>
      <c r="G92" s="54" t="s">
        <v>97</v>
      </c>
    </row>
    <row r="93" spans="1:7" x14ac:dyDescent="0.3">
      <c r="A93" s="43"/>
      <c r="B93" s="143" t="s">
        <v>136</v>
      </c>
      <c r="C93" s="144"/>
      <c r="D93" s="144"/>
      <c r="E93" s="145"/>
      <c r="F93" s="50" t="s">
        <v>137</v>
      </c>
      <c r="G93" s="52" t="s">
        <v>138</v>
      </c>
    </row>
    <row r="94" spans="1:7" x14ac:dyDescent="0.3">
      <c r="A94" s="43"/>
      <c r="B94" s="157"/>
      <c r="C94" s="158"/>
      <c r="D94" s="158"/>
      <c r="E94" s="159"/>
      <c r="F94" s="50" t="s">
        <v>139</v>
      </c>
      <c r="G94" s="52">
        <v>1</v>
      </c>
    </row>
    <row r="95" spans="1:7" x14ac:dyDescent="0.3">
      <c r="A95" s="43"/>
      <c r="B95" s="154"/>
      <c r="C95" s="155"/>
      <c r="D95" s="155"/>
      <c r="E95" s="156"/>
      <c r="F95" s="50" t="s">
        <v>140</v>
      </c>
      <c r="G95" s="52" t="s">
        <v>141</v>
      </c>
    </row>
    <row r="96" spans="1:7" x14ac:dyDescent="0.3">
      <c r="A96" s="43"/>
      <c r="B96" s="143" t="s">
        <v>142</v>
      </c>
      <c r="C96" s="144"/>
      <c r="D96" s="144"/>
      <c r="E96" s="145"/>
      <c r="F96" s="50" t="s">
        <v>143</v>
      </c>
      <c r="G96" s="52" t="s">
        <v>118</v>
      </c>
    </row>
    <row r="97" spans="1:7" x14ac:dyDescent="0.3">
      <c r="A97" s="43"/>
      <c r="B97" s="154"/>
      <c r="C97" s="155"/>
      <c r="D97" s="155"/>
      <c r="E97" s="156"/>
      <c r="F97" s="50" t="s">
        <v>144</v>
      </c>
      <c r="G97" s="54" t="s">
        <v>97</v>
      </c>
    </row>
    <row r="98" spans="1:7" x14ac:dyDescent="0.3">
      <c r="A98" s="43"/>
      <c r="B98" s="143" t="s">
        <v>145</v>
      </c>
      <c r="C98" s="144"/>
      <c r="D98" s="145"/>
      <c r="E98" s="160" t="s">
        <v>146</v>
      </c>
      <c r="F98" s="50" t="s">
        <v>147</v>
      </c>
      <c r="G98" s="78" t="s">
        <v>151</v>
      </c>
    </row>
    <row r="99" spans="1:7" x14ac:dyDescent="0.3">
      <c r="A99" s="43"/>
      <c r="B99" s="157"/>
      <c r="C99" s="158"/>
      <c r="D99" s="159"/>
      <c r="E99" s="161"/>
      <c r="F99" s="50" t="s">
        <v>149</v>
      </c>
      <c r="G99" s="54" t="s">
        <v>97</v>
      </c>
    </row>
    <row r="100" spans="1:7" ht="84" customHeight="1" x14ac:dyDescent="0.3">
      <c r="A100" s="43"/>
      <c r="B100" s="157"/>
      <c r="C100" s="158"/>
      <c r="D100" s="159"/>
      <c r="E100" s="162"/>
      <c r="F100" s="50" t="s">
        <v>150</v>
      </c>
      <c r="G100" s="55" t="s">
        <v>148</v>
      </c>
    </row>
    <row r="101" spans="1:7" ht="15" customHeight="1" x14ac:dyDescent="0.3">
      <c r="A101" s="43"/>
      <c r="B101" s="157"/>
      <c r="C101" s="158"/>
      <c r="D101" s="159"/>
      <c r="E101" s="163" t="s">
        <v>152</v>
      </c>
      <c r="F101" s="50" t="s">
        <v>153</v>
      </c>
      <c r="G101" s="54" t="s">
        <v>97</v>
      </c>
    </row>
    <row r="102" spans="1:7" x14ac:dyDescent="0.3">
      <c r="A102" s="43"/>
      <c r="B102" s="157"/>
      <c r="C102" s="158"/>
      <c r="D102" s="159"/>
      <c r="E102" s="164"/>
      <c r="F102" s="50" t="s">
        <v>154</v>
      </c>
      <c r="G102" s="56" t="s">
        <v>155</v>
      </c>
    </row>
    <row r="103" spans="1:7" x14ac:dyDescent="0.3">
      <c r="A103" s="43"/>
      <c r="B103" s="154"/>
      <c r="C103" s="155"/>
      <c r="D103" s="156"/>
      <c r="E103" s="165"/>
      <c r="F103" s="57" t="s">
        <v>156</v>
      </c>
      <c r="G103" s="54" t="s">
        <v>97</v>
      </c>
    </row>
    <row r="104" spans="1:7" x14ac:dyDescent="0.3">
      <c r="A104" s="43"/>
      <c r="B104" s="143" t="s">
        <v>157</v>
      </c>
      <c r="C104" s="144"/>
      <c r="D104" s="144"/>
      <c r="E104" s="145"/>
      <c r="F104" s="50" t="s">
        <v>158</v>
      </c>
      <c r="G104" s="56" t="s">
        <v>155</v>
      </c>
    </row>
    <row r="105" spans="1:7" ht="15" thickBot="1" x14ac:dyDescent="0.35">
      <c r="A105" s="43"/>
      <c r="B105" s="146"/>
      <c r="C105" s="147"/>
      <c r="D105" s="147"/>
      <c r="E105" s="148"/>
      <c r="F105" s="58" t="s">
        <v>159</v>
      </c>
      <c r="G105" s="59" t="s">
        <v>97</v>
      </c>
    </row>
    <row r="106" spans="1:7" x14ac:dyDescent="0.3">
      <c r="A106" s="43"/>
      <c r="B106" s="43"/>
      <c r="C106" s="43"/>
      <c r="D106" s="43"/>
      <c r="E106" s="43"/>
      <c r="F106" s="43"/>
      <c r="G106" s="60"/>
    </row>
    <row r="107" spans="1:7" x14ac:dyDescent="0.3">
      <c r="A107" s="43"/>
      <c r="B107" s="149"/>
      <c r="C107" s="149"/>
      <c r="D107" s="149"/>
      <c r="E107" s="61"/>
      <c r="F107" s="47"/>
      <c r="G107" s="43"/>
    </row>
    <row r="108" spans="1:7" x14ac:dyDescent="0.3">
      <c r="A108" s="43"/>
      <c r="B108" s="43"/>
      <c r="C108" s="43"/>
      <c r="D108" s="43"/>
      <c r="E108" s="43"/>
      <c r="F108" s="43"/>
      <c r="G108" s="43"/>
    </row>
    <row r="109" spans="1:7" x14ac:dyDescent="0.3">
      <c r="A109" s="43"/>
      <c r="B109" s="150" t="s">
        <v>160</v>
      </c>
      <c r="C109" s="150"/>
      <c r="D109" s="150"/>
      <c r="E109" s="62"/>
      <c r="F109" s="43"/>
      <c r="G109" s="43"/>
    </row>
    <row r="110" spans="1:7" ht="15" customHeight="1" x14ac:dyDescent="0.3">
      <c r="A110" s="43"/>
      <c r="B110" s="151" t="s">
        <v>161</v>
      </c>
      <c r="C110" s="63" t="s">
        <v>62</v>
      </c>
      <c r="D110" s="64" t="s">
        <v>112</v>
      </c>
      <c r="E110" s="65"/>
      <c r="F110" s="43"/>
      <c r="G110" s="43"/>
    </row>
    <row r="111" spans="1:7" x14ac:dyDescent="0.3">
      <c r="A111" s="43"/>
      <c r="B111" s="152"/>
      <c r="C111" s="63" t="s">
        <v>63</v>
      </c>
      <c r="D111" s="66" t="s">
        <v>162</v>
      </c>
      <c r="E111" s="65"/>
      <c r="F111" s="43"/>
      <c r="G111" s="43"/>
    </row>
    <row r="112" spans="1:7" x14ac:dyDescent="0.3">
      <c r="A112" s="43"/>
      <c r="B112" s="152"/>
      <c r="C112" s="63" t="s">
        <v>64</v>
      </c>
      <c r="D112" s="66" t="s">
        <v>163</v>
      </c>
      <c r="E112" s="65"/>
      <c r="F112" s="43"/>
      <c r="G112" s="43"/>
    </row>
    <row r="113" spans="1:7" x14ac:dyDescent="0.3">
      <c r="A113" s="43"/>
      <c r="B113" s="152"/>
      <c r="C113" s="63" t="s">
        <v>65</v>
      </c>
      <c r="D113" s="64" t="s">
        <v>112</v>
      </c>
      <c r="E113" s="65"/>
      <c r="F113" s="43"/>
      <c r="G113" s="43"/>
    </row>
    <row r="114" spans="1:7" x14ac:dyDescent="0.3">
      <c r="A114" s="43"/>
      <c r="B114" s="152"/>
      <c r="C114" s="63" t="s">
        <v>66</v>
      </c>
      <c r="D114" s="64" t="s">
        <v>112</v>
      </c>
      <c r="E114" s="65"/>
      <c r="F114" s="43"/>
      <c r="G114" s="43"/>
    </row>
    <row r="115" spans="1:7" x14ac:dyDescent="0.3">
      <c r="A115" s="43"/>
      <c r="B115" s="153"/>
      <c r="C115" s="63" t="s">
        <v>67</v>
      </c>
      <c r="D115" s="64" t="s">
        <v>112</v>
      </c>
      <c r="E115" s="65"/>
      <c r="F115" s="43"/>
      <c r="G115" s="43"/>
    </row>
    <row r="116" spans="1:7" x14ac:dyDescent="0.3">
      <c r="A116" s="43"/>
      <c r="B116" s="43"/>
      <c r="C116" s="43"/>
      <c r="D116" s="67"/>
      <c r="E116" s="43"/>
      <c r="F116" s="43"/>
      <c r="G116" s="43"/>
    </row>
    <row r="117" spans="1:7" ht="15" customHeight="1" x14ac:dyDescent="0.3">
      <c r="A117" s="43"/>
      <c r="B117" s="151" t="s">
        <v>164</v>
      </c>
      <c r="C117" s="63" t="s">
        <v>62</v>
      </c>
      <c r="D117" s="66" t="s">
        <v>165</v>
      </c>
      <c r="E117" s="43"/>
      <c r="F117" s="43"/>
      <c r="G117" s="43"/>
    </row>
    <row r="118" spans="1:7" x14ac:dyDescent="0.3">
      <c r="A118" s="43"/>
      <c r="B118" s="152"/>
      <c r="C118" s="63" t="s">
        <v>63</v>
      </c>
      <c r="D118" s="66" t="s">
        <v>166</v>
      </c>
      <c r="E118" s="43"/>
      <c r="F118" s="43"/>
      <c r="G118" s="43"/>
    </row>
    <row r="119" spans="1:7" x14ac:dyDescent="0.3">
      <c r="A119" s="43"/>
      <c r="B119" s="152"/>
      <c r="C119" s="63" t="s">
        <v>64</v>
      </c>
      <c r="D119" s="70" t="s">
        <v>167</v>
      </c>
      <c r="E119" s="43"/>
      <c r="F119" s="43"/>
      <c r="G119" s="43"/>
    </row>
    <row r="120" spans="1:7" x14ac:dyDescent="0.3">
      <c r="A120" s="43"/>
      <c r="B120" s="152"/>
      <c r="C120" s="63" t="s">
        <v>65</v>
      </c>
      <c r="D120" s="66" t="s">
        <v>168</v>
      </c>
      <c r="E120" s="43"/>
      <c r="F120" s="43"/>
      <c r="G120" s="43"/>
    </row>
    <row r="121" spans="1:7" x14ac:dyDescent="0.3">
      <c r="A121" s="43"/>
      <c r="B121" s="152"/>
      <c r="C121" s="63" t="s">
        <v>66</v>
      </c>
      <c r="D121" s="66">
        <v>4563375</v>
      </c>
      <c r="E121" s="43"/>
      <c r="F121" s="43"/>
      <c r="G121" s="43"/>
    </row>
    <row r="122" spans="1:7" x14ac:dyDescent="0.3">
      <c r="A122" s="43"/>
      <c r="B122" s="153"/>
      <c r="C122" s="63" t="s">
        <v>67</v>
      </c>
      <c r="D122" s="66" t="s">
        <v>165</v>
      </c>
      <c r="E122" s="43"/>
      <c r="F122" s="43"/>
      <c r="G122" s="43"/>
    </row>
    <row r="123" spans="1:7" x14ac:dyDescent="0.3">
      <c r="A123" s="43"/>
      <c r="B123" s="43"/>
      <c r="C123" s="43"/>
      <c r="D123" s="67"/>
      <c r="E123" s="43"/>
      <c r="F123" s="43"/>
      <c r="G123" s="43"/>
    </row>
    <row r="124" spans="1:7" x14ac:dyDescent="0.3">
      <c r="A124" s="43"/>
      <c r="B124" s="151" t="s">
        <v>169</v>
      </c>
      <c r="C124" s="63" t="s">
        <v>62</v>
      </c>
      <c r="D124" s="64" t="s">
        <v>112</v>
      </c>
      <c r="E124" s="43"/>
      <c r="F124" s="43"/>
      <c r="G124" s="43"/>
    </row>
    <row r="125" spans="1:7" x14ac:dyDescent="0.3">
      <c r="A125" s="43"/>
      <c r="B125" s="152"/>
      <c r="C125" s="63" t="s">
        <v>63</v>
      </c>
      <c r="D125" s="68" t="s">
        <v>170</v>
      </c>
      <c r="E125" s="43"/>
      <c r="F125" s="43"/>
      <c r="G125" s="43"/>
    </row>
    <row r="126" spans="1:7" x14ac:dyDescent="0.3">
      <c r="A126" s="43"/>
      <c r="B126" s="152"/>
      <c r="C126" s="69" t="s">
        <v>64</v>
      </c>
      <c r="D126" s="70" t="s">
        <v>175</v>
      </c>
      <c r="E126" s="43"/>
      <c r="F126" s="43"/>
      <c r="G126" s="43"/>
    </row>
    <row r="127" spans="1:7" x14ac:dyDescent="0.3">
      <c r="A127" s="43"/>
      <c r="B127" s="152"/>
      <c r="C127" s="63" t="s">
        <v>65</v>
      </c>
      <c r="D127" s="64" t="s">
        <v>112</v>
      </c>
      <c r="E127" s="43"/>
      <c r="F127" s="43"/>
      <c r="G127" s="43"/>
    </row>
    <row r="128" spans="1:7" x14ac:dyDescent="0.3">
      <c r="A128" s="43"/>
      <c r="B128" s="152"/>
      <c r="C128" s="63" t="s">
        <v>66</v>
      </c>
      <c r="D128" s="64" t="s">
        <v>112</v>
      </c>
      <c r="E128" s="43"/>
      <c r="F128" s="43"/>
      <c r="G128" s="43"/>
    </row>
    <row r="129" spans="1:7" x14ac:dyDescent="0.3">
      <c r="A129" s="43"/>
      <c r="B129" s="153"/>
      <c r="C129" s="63" t="s">
        <v>67</v>
      </c>
      <c r="D129" s="64" t="s">
        <v>112</v>
      </c>
      <c r="E129" s="43"/>
      <c r="F129" s="43"/>
      <c r="G129" s="43"/>
    </row>
    <row r="130" spans="1:7" x14ac:dyDescent="0.3">
      <c r="A130" s="43"/>
      <c r="B130" s="43"/>
      <c r="C130" s="43"/>
      <c r="D130" s="43"/>
      <c r="E130" s="43"/>
      <c r="F130" s="43"/>
      <c r="G130" s="43"/>
    </row>
    <row r="131" spans="1:7" x14ac:dyDescent="0.3">
      <c r="A131" s="43"/>
      <c r="B131" s="43"/>
      <c r="C131" s="43"/>
      <c r="D131" s="43"/>
      <c r="E131" s="43"/>
      <c r="F131" s="43"/>
      <c r="G131" s="43"/>
    </row>
  </sheetData>
  <mergeCells count="31">
    <mergeCell ref="B17:E19"/>
    <mergeCell ref="B7:G7"/>
    <mergeCell ref="B9:G9"/>
    <mergeCell ref="B11:E12"/>
    <mergeCell ref="B13:E14"/>
    <mergeCell ref="B15:E16"/>
    <mergeCell ref="B87:E88"/>
    <mergeCell ref="B20:E21"/>
    <mergeCell ref="B22:D27"/>
    <mergeCell ref="E22:E24"/>
    <mergeCell ref="E25:E27"/>
    <mergeCell ref="B28:E29"/>
    <mergeCell ref="B31:D31"/>
    <mergeCell ref="B33:D33"/>
    <mergeCell ref="B34:B39"/>
    <mergeCell ref="B41:B46"/>
    <mergeCell ref="B48:B53"/>
    <mergeCell ref="B85:G85"/>
    <mergeCell ref="B124:B129"/>
    <mergeCell ref="B89:E90"/>
    <mergeCell ref="B91:E92"/>
    <mergeCell ref="B93:E95"/>
    <mergeCell ref="B96:E97"/>
    <mergeCell ref="B98:D103"/>
    <mergeCell ref="E98:E100"/>
    <mergeCell ref="E101:E103"/>
    <mergeCell ref="B104:E105"/>
    <mergeCell ref="B107:D107"/>
    <mergeCell ref="B109:D109"/>
    <mergeCell ref="B110:B115"/>
    <mergeCell ref="B117:B122"/>
  </mergeCells>
  <pageMargins left="0.7" right="0.7" top="0.75" bottom="0.75" header="0.3" footer="0.3"/>
  <pageSetup scale="55"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4"/>
  <sheetViews>
    <sheetView zoomScaleNormal="100" workbookViewId="0">
      <selection activeCell="B19" sqref="B19"/>
    </sheetView>
  </sheetViews>
  <sheetFormatPr baseColWidth="10" defaultColWidth="11.5546875" defaultRowHeight="14.4" x14ac:dyDescent="0.3"/>
  <cols>
    <col min="2" max="2" width="42.88671875" customWidth="1"/>
    <col min="3" max="3" width="31.6640625" customWidth="1"/>
    <col min="4" max="4" width="21.5546875" bestFit="1" customWidth="1"/>
    <col min="5" max="9" width="17.6640625" customWidth="1"/>
  </cols>
  <sheetData>
    <row r="1" spans="2:10" x14ac:dyDescent="0.3">
      <c r="B1" s="23"/>
      <c r="C1" s="24"/>
      <c r="D1" s="23"/>
      <c r="E1" s="23"/>
      <c r="F1" s="23"/>
      <c r="G1" s="23"/>
      <c r="H1" s="23"/>
    </row>
    <row r="2" spans="2:10" x14ac:dyDescent="0.3">
      <c r="B2" s="23"/>
      <c r="C2" s="23"/>
      <c r="D2" s="23"/>
      <c r="E2" s="23"/>
      <c r="F2" s="25"/>
      <c r="G2" s="25"/>
      <c r="H2" s="25"/>
    </row>
    <row r="3" spans="2:10" x14ac:dyDescent="0.3">
      <c r="B3" s="23"/>
      <c r="C3" s="23"/>
      <c r="D3" s="23"/>
      <c r="E3" s="23"/>
      <c r="F3" s="26"/>
      <c r="G3" s="25"/>
      <c r="H3" s="25"/>
    </row>
    <row r="4" spans="2:10" x14ac:dyDescent="0.3">
      <c r="B4" s="23"/>
      <c r="C4" s="23"/>
      <c r="D4" s="23"/>
      <c r="E4" s="23"/>
      <c r="F4" s="25"/>
      <c r="G4" s="25"/>
      <c r="H4" s="25"/>
    </row>
    <row r="5" spans="2:10" x14ac:dyDescent="0.3">
      <c r="B5" s="23"/>
      <c r="C5" s="23"/>
      <c r="D5" s="23"/>
      <c r="E5" s="23"/>
      <c r="F5" s="25"/>
      <c r="G5" s="25"/>
      <c r="H5" s="25"/>
    </row>
    <row r="6" spans="2:10" x14ac:dyDescent="0.3">
      <c r="B6" s="79"/>
      <c r="C6" s="79"/>
      <c r="D6" s="79"/>
      <c r="E6" s="79"/>
      <c r="F6" s="80"/>
      <c r="G6" s="80"/>
      <c r="H6" s="80"/>
      <c r="I6" s="45"/>
      <c r="J6" s="45"/>
    </row>
    <row r="7" spans="2:10" x14ac:dyDescent="0.3">
      <c r="B7" s="182" t="s">
        <v>58</v>
      </c>
      <c r="C7" s="182"/>
      <c r="D7" s="81"/>
      <c r="E7" s="81"/>
      <c r="F7" s="81"/>
      <c r="G7" s="81"/>
      <c r="H7" s="80"/>
      <c r="I7" s="45"/>
      <c r="J7" s="45"/>
    </row>
    <row r="8" spans="2:10" ht="15" thickBot="1" x14ac:dyDescent="0.35">
      <c r="B8" s="82"/>
      <c r="C8" s="82"/>
      <c r="D8" s="81"/>
      <c r="E8" s="81"/>
      <c r="F8" s="81"/>
      <c r="G8" s="81"/>
      <c r="H8" s="80"/>
      <c r="I8" s="45"/>
      <c r="J8" s="45"/>
    </row>
    <row r="9" spans="2:10" ht="15" thickBot="1" x14ac:dyDescent="0.35">
      <c r="B9" s="183" t="s">
        <v>176</v>
      </c>
      <c r="C9" s="184"/>
      <c r="D9" s="185"/>
      <c r="E9" s="81"/>
      <c r="F9" s="81"/>
      <c r="G9" s="81"/>
      <c r="H9" s="80"/>
      <c r="I9" s="45"/>
      <c r="J9" s="45"/>
    </row>
    <row r="10" spans="2:10" x14ac:dyDescent="0.3">
      <c r="B10" s="83"/>
      <c r="C10" s="45"/>
      <c r="D10" s="45"/>
      <c r="E10" s="45"/>
      <c r="F10" s="45"/>
      <c r="G10" s="45"/>
      <c r="H10" s="45"/>
      <c r="I10" s="45"/>
      <c r="J10" s="45"/>
    </row>
    <row r="11" spans="2:10" ht="24.6" x14ac:dyDescent="0.3">
      <c r="B11" s="84" t="s">
        <v>59</v>
      </c>
      <c r="C11" s="186" t="s">
        <v>177</v>
      </c>
      <c r="D11" s="187"/>
      <c r="E11" s="45"/>
      <c r="F11" s="45"/>
      <c r="G11" s="45"/>
      <c r="H11" s="45"/>
      <c r="I11" s="45"/>
      <c r="J11" s="45"/>
    </row>
    <row r="12" spans="2:10" ht="24" x14ac:dyDescent="0.3">
      <c r="B12" s="84" t="s">
        <v>60</v>
      </c>
      <c r="C12" s="188" t="s">
        <v>178</v>
      </c>
      <c r="D12" s="189"/>
      <c r="E12" s="45"/>
      <c r="F12" s="45"/>
      <c r="G12" s="45"/>
      <c r="H12" s="45"/>
      <c r="I12" s="45"/>
      <c r="J12" s="45"/>
    </row>
    <row r="13" spans="2:10" x14ac:dyDescent="0.3">
      <c r="B13" s="178" t="s">
        <v>61</v>
      </c>
      <c r="C13" s="63" t="s">
        <v>62</v>
      </c>
      <c r="D13" s="85" t="s">
        <v>165</v>
      </c>
      <c r="E13" s="45"/>
      <c r="F13" s="45"/>
      <c r="G13" s="45"/>
      <c r="H13" s="45"/>
      <c r="I13" s="45"/>
      <c r="J13" s="45"/>
    </row>
    <row r="14" spans="2:10" x14ac:dyDescent="0.3">
      <c r="B14" s="178"/>
      <c r="C14" s="63" t="s">
        <v>63</v>
      </c>
      <c r="D14" s="85" t="s">
        <v>166</v>
      </c>
      <c r="E14" s="45"/>
      <c r="F14" s="45"/>
      <c r="G14" s="45"/>
      <c r="H14" s="45"/>
      <c r="I14" s="45"/>
      <c r="J14" s="45"/>
    </row>
    <row r="15" spans="2:10" x14ac:dyDescent="0.3">
      <c r="B15" s="178"/>
      <c r="C15" s="63" t="s">
        <v>64</v>
      </c>
      <c r="D15" s="85" t="s">
        <v>167</v>
      </c>
      <c r="E15" s="45"/>
      <c r="F15" s="45"/>
      <c r="G15" s="45"/>
      <c r="H15" s="45"/>
      <c r="I15" s="45"/>
      <c r="J15" s="45"/>
    </row>
    <row r="16" spans="2:10" x14ac:dyDescent="0.3">
      <c r="B16" s="178"/>
      <c r="C16" s="63" t="s">
        <v>65</v>
      </c>
      <c r="D16" s="85" t="s">
        <v>168</v>
      </c>
      <c r="E16" s="45"/>
      <c r="F16" s="45"/>
      <c r="G16" s="45"/>
      <c r="H16" s="45"/>
      <c r="I16" s="45"/>
      <c r="J16" s="45"/>
    </row>
    <row r="17" spans="1:10" x14ac:dyDescent="0.3">
      <c r="A17" s="24"/>
      <c r="B17" s="178"/>
      <c r="C17" s="63" t="s">
        <v>66</v>
      </c>
      <c r="D17" s="86">
        <v>4563375</v>
      </c>
      <c r="E17" s="45"/>
      <c r="F17" s="45"/>
      <c r="G17" s="45"/>
      <c r="H17" s="45"/>
      <c r="I17" s="45"/>
      <c r="J17" s="45"/>
    </row>
    <row r="18" spans="1:10" x14ac:dyDescent="0.3">
      <c r="A18" s="24"/>
      <c r="B18" s="178"/>
      <c r="C18" s="63" t="s">
        <v>67</v>
      </c>
      <c r="D18" s="87" t="s">
        <v>165</v>
      </c>
      <c r="E18" s="45"/>
      <c r="F18" s="45"/>
      <c r="G18" s="45"/>
      <c r="H18" s="45"/>
      <c r="I18" s="45"/>
      <c r="J18" s="45"/>
    </row>
    <row r="19" spans="1:10" ht="81.75" customHeight="1" x14ac:dyDescent="0.3">
      <c r="A19" s="24"/>
      <c r="B19" s="84" t="s">
        <v>68</v>
      </c>
      <c r="C19" s="188" t="s">
        <v>179</v>
      </c>
      <c r="D19" s="189"/>
      <c r="E19" s="45"/>
      <c r="F19" s="45"/>
      <c r="G19" s="45"/>
      <c r="H19" s="45"/>
      <c r="I19" s="45"/>
      <c r="J19" s="45"/>
    </row>
    <row r="20" spans="1:10" ht="24" x14ac:dyDescent="0.3">
      <c r="A20" s="24"/>
      <c r="B20" s="88" t="s">
        <v>69</v>
      </c>
      <c r="C20" s="173" t="s">
        <v>180</v>
      </c>
      <c r="D20" s="173"/>
      <c r="E20" s="45"/>
      <c r="F20" s="45"/>
      <c r="G20" s="45"/>
      <c r="H20" s="45"/>
      <c r="I20" s="45"/>
      <c r="J20" s="45"/>
    </row>
    <row r="21" spans="1:10" ht="33.6" customHeight="1" x14ac:dyDescent="0.3">
      <c r="A21" s="24"/>
      <c r="B21" s="89" t="s">
        <v>70</v>
      </c>
      <c r="C21" s="174">
        <v>10200503</v>
      </c>
      <c r="D21" s="175"/>
      <c r="E21" s="45"/>
      <c r="F21" s="45"/>
      <c r="G21" s="45"/>
      <c r="H21" s="45"/>
      <c r="I21" s="45"/>
      <c r="J21" s="45"/>
    </row>
    <row r="22" spans="1:10" ht="33.6" customHeight="1" x14ac:dyDescent="0.3">
      <c r="A22" s="24"/>
      <c r="B22" s="90" t="s">
        <v>71</v>
      </c>
      <c r="C22" s="176"/>
      <c r="D22" s="176"/>
      <c r="E22" s="45"/>
      <c r="F22" s="45"/>
      <c r="G22" s="45"/>
      <c r="H22" s="45"/>
      <c r="I22" s="45"/>
      <c r="J22" s="45"/>
    </row>
    <row r="23" spans="1:10" ht="12" customHeight="1" x14ac:dyDescent="0.3">
      <c r="A23" s="27"/>
      <c r="B23" s="91"/>
      <c r="C23" s="91"/>
      <c r="D23" s="91"/>
      <c r="E23" s="45"/>
      <c r="F23" s="45"/>
      <c r="G23" s="45"/>
      <c r="H23" s="45"/>
      <c r="I23" s="45"/>
      <c r="J23" s="45"/>
    </row>
    <row r="24" spans="1:10" x14ac:dyDescent="0.3">
      <c r="A24" s="24"/>
      <c r="B24" s="177"/>
      <c r="C24" s="177"/>
      <c r="D24" s="177"/>
      <c r="E24" s="92" t="s">
        <v>49</v>
      </c>
      <c r="F24" s="92" t="s">
        <v>1</v>
      </c>
      <c r="G24" s="92" t="s">
        <v>2</v>
      </c>
      <c r="H24" s="93" t="s">
        <v>0</v>
      </c>
      <c r="I24" s="45"/>
      <c r="J24" s="45"/>
    </row>
    <row r="25" spans="1:10" x14ac:dyDescent="0.3">
      <c r="A25" s="24"/>
      <c r="B25" s="178" t="s">
        <v>73</v>
      </c>
      <c r="C25" s="178"/>
      <c r="D25" s="178"/>
      <c r="E25" s="94" t="str">
        <f>+VLOOKUP(C21,'[4]Hoja1 (2)'!$A$1:$G$113,4,0)</f>
        <v>0.00283*PET2</v>
      </c>
      <c r="F25" s="94" t="str">
        <f>+VLOOKUP(C21,'[4]Hoja1 (2)'!$A$1:$G$113,2,0)</f>
        <v>0.0042*PET2</v>
      </c>
      <c r="G25" s="94" t="str">
        <f>+VLOOKUP(C21,'[4]Hoja1 (2)'!$A$1:$G$113,3,0)</f>
        <v>3.12*PET2</v>
      </c>
      <c r="H25" s="94" t="str">
        <f>+VLOOKUP(C21,'[4]Hoja1 (2)'!$A$1:$G$113,5,0)</f>
        <v>0.00029*PET2</v>
      </c>
      <c r="I25" s="45"/>
      <c r="J25" s="45"/>
    </row>
    <row r="26" spans="1:10" x14ac:dyDescent="0.3">
      <c r="A26" s="24"/>
      <c r="B26" s="179" t="s">
        <v>74</v>
      </c>
      <c r="C26" s="180"/>
      <c r="D26" s="181"/>
      <c r="E26" s="94" t="e">
        <f>+VLOOKUP(C22,[5]Hoja1!$B$1:$F$24,3,0)</f>
        <v>#N/A</v>
      </c>
      <c r="F26" s="94" t="e">
        <f>+VLOOKUP(C22,[5]Hoja1!$B$1:$F$24,4,0)</f>
        <v>#N/A</v>
      </c>
      <c r="G26" s="94" t="e">
        <f>+VLOOKUP(C22,[5]Hoja1!$B$1:$F$24,5,0)</f>
        <v>#N/A</v>
      </c>
      <c r="H26" s="94" t="e">
        <f>+VLOOKUP(C22,[5]Hoja1!$B$1:$F$24,2,0)</f>
        <v>#N/A</v>
      </c>
      <c r="I26" s="45"/>
      <c r="J26" s="45"/>
    </row>
    <row r="27" spans="1:10" x14ac:dyDescent="0.3">
      <c r="B27" s="45"/>
      <c r="C27" s="45"/>
      <c r="D27" s="45"/>
      <c r="E27" s="45"/>
      <c r="F27" s="45"/>
      <c r="G27" s="45"/>
      <c r="H27" s="45"/>
      <c r="I27" s="45"/>
      <c r="J27" s="45"/>
    </row>
    <row r="31" spans="1:10" ht="14.4" hidden="1" customHeight="1" x14ac:dyDescent="0.3">
      <c r="A31">
        <v>10100201</v>
      </c>
      <c r="B31" t="s">
        <v>75</v>
      </c>
      <c r="C31" s="24"/>
      <c r="D31" s="24"/>
      <c r="E31" s="24"/>
      <c r="F31" s="24"/>
      <c r="G31" s="24"/>
      <c r="H31" s="24"/>
    </row>
    <row r="32" spans="1:10" ht="39.6" hidden="1" customHeight="1" x14ac:dyDescent="0.3">
      <c r="A32">
        <v>10100202</v>
      </c>
      <c r="B32" t="s">
        <v>76</v>
      </c>
      <c r="C32" s="24"/>
      <c r="D32" s="24"/>
      <c r="E32" s="24"/>
      <c r="F32" s="24"/>
      <c r="G32" s="24"/>
      <c r="H32" s="24"/>
    </row>
    <row r="33" spans="1:2" ht="26.4" hidden="1" customHeight="1" x14ac:dyDescent="0.3">
      <c r="A33">
        <v>10100204</v>
      </c>
      <c r="B33" t="s">
        <v>77</v>
      </c>
    </row>
    <row r="34" spans="1:2" ht="14.4" hidden="1" customHeight="1" x14ac:dyDescent="0.3">
      <c r="A34">
        <v>10100212</v>
      </c>
      <c r="B34" t="s">
        <v>78</v>
      </c>
    </row>
    <row r="35" spans="1:2" ht="14.4" hidden="1" customHeight="1" x14ac:dyDescent="0.3">
      <c r="A35">
        <v>10100225</v>
      </c>
      <c r="B35" t="s">
        <v>79</v>
      </c>
    </row>
    <row r="36" spans="1:2" ht="14.4" hidden="1" customHeight="1" x14ac:dyDescent="0.3">
      <c r="A36">
        <v>10100401</v>
      </c>
      <c r="B36" t="s">
        <v>80</v>
      </c>
    </row>
    <row r="37" spans="1:2" ht="14.4" hidden="1" customHeight="1" x14ac:dyDescent="0.3">
      <c r="A37">
        <v>10100404</v>
      </c>
      <c r="B37" t="s">
        <v>81</v>
      </c>
    </row>
    <row r="38" spans="1:2" ht="14.4" hidden="1" customHeight="1" x14ac:dyDescent="0.3">
      <c r="A38">
        <v>10100405</v>
      </c>
      <c r="B38" t="s">
        <v>82</v>
      </c>
    </row>
    <row r="39" spans="1:2" ht="14.4" hidden="1" customHeight="1" x14ac:dyDescent="0.3">
      <c r="A39">
        <v>10100501</v>
      </c>
      <c r="B39" t="s">
        <v>83</v>
      </c>
    </row>
    <row r="40" spans="1:2" ht="26.4" hidden="1" customHeight="1" x14ac:dyDescent="0.3">
      <c r="A40">
        <v>10100601</v>
      </c>
      <c r="B40" t="s">
        <v>72</v>
      </c>
    </row>
    <row r="41" spans="1:2" ht="26.4" hidden="1" customHeight="1" x14ac:dyDescent="0.3">
      <c r="A41">
        <v>10100602</v>
      </c>
      <c r="B41" t="s">
        <v>84</v>
      </c>
    </row>
    <row r="42" spans="1:2" ht="14.4" hidden="1" customHeight="1" x14ac:dyDescent="0.3">
      <c r="A42">
        <v>10100701</v>
      </c>
      <c r="B42" t="s">
        <v>85</v>
      </c>
    </row>
    <row r="43" spans="1:2" ht="14.4" hidden="1" customHeight="1" x14ac:dyDescent="0.3">
      <c r="A43">
        <v>10100702</v>
      </c>
      <c r="B43" t="s">
        <v>86</v>
      </c>
    </row>
    <row r="44" spans="1:2" ht="14.4" hidden="1" customHeight="1" x14ac:dyDescent="0.3">
      <c r="A44">
        <v>10100703</v>
      </c>
      <c r="B44" t="s">
        <v>87</v>
      </c>
    </row>
    <row r="45" spans="1:2" ht="14.4" hidden="1" customHeight="1" x14ac:dyDescent="0.3">
      <c r="A45">
        <v>10100818</v>
      </c>
      <c r="B45" t="s">
        <v>88</v>
      </c>
    </row>
    <row r="46" spans="1:2" ht="14.4" hidden="1" customHeight="1" x14ac:dyDescent="0.3">
      <c r="A46">
        <v>10100901</v>
      </c>
      <c r="B46" t="s">
        <v>89</v>
      </c>
    </row>
    <row r="47" spans="1:2" ht="14.4" hidden="1" customHeight="1" x14ac:dyDescent="0.3">
      <c r="A47">
        <v>10100902</v>
      </c>
      <c r="B47" t="s">
        <v>90</v>
      </c>
    </row>
    <row r="48" spans="1:2" hidden="1" x14ac:dyDescent="0.3">
      <c r="A48">
        <v>10100903</v>
      </c>
      <c r="B48" t="s">
        <v>91</v>
      </c>
    </row>
    <row r="49" spans="1:2" hidden="1" x14ac:dyDescent="0.3">
      <c r="A49">
        <v>10100908</v>
      </c>
      <c r="B49" t="s">
        <v>92</v>
      </c>
    </row>
    <row r="50" spans="1:2" hidden="1" x14ac:dyDescent="0.3">
      <c r="A50">
        <v>10101201</v>
      </c>
      <c r="B50" t="s">
        <v>93</v>
      </c>
    </row>
    <row r="51" spans="1:2" hidden="1" x14ac:dyDescent="0.3">
      <c r="A51">
        <v>10101304</v>
      </c>
      <c r="B51" t="s">
        <v>94</v>
      </c>
    </row>
    <row r="52" spans="1:2" hidden="1" x14ac:dyDescent="0.3">
      <c r="A52">
        <v>10101307</v>
      </c>
      <c r="B52" t="s">
        <v>95</v>
      </c>
    </row>
    <row r="53" spans="1:2" hidden="1" x14ac:dyDescent="0.3">
      <c r="A53">
        <v>10101401</v>
      </c>
      <c r="B53" t="s">
        <v>96</v>
      </c>
    </row>
    <row r="54" spans="1:2" hidden="1" x14ac:dyDescent="0.3">
      <c r="A54">
        <v>10200101</v>
      </c>
      <c r="B54" s="24"/>
    </row>
    <row r="55" spans="1:2" hidden="1" x14ac:dyDescent="0.3">
      <c r="A55">
        <v>10200104</v>
      </c>
      <c r="B55" s="24"/>
    </row>
    <row r="56" spans="1:2" hidden="1" x14ac:dyDescent="0.3">
      <c r="A56">
        <v>10200107</v>
      </c>
      <c r="B56" s="24"/>
    </row>
    <row r="57" spans="1:2" hidden="1" x14ac:dyDescent="0.3">
      <c r="A57">
        <v>10200201</v>
      </c>
      <c r="B57" s="24"/>
    </row>
    <row r="58" spans="1:2" hidden="1" x14ac:dyDescent="0.3">
      <c r="A58">
        <v>10200202</v>
      </c>
      <c r="B58" s="24"/>
    </row>
    <row r="59" spans="1:2" hidden="1" x14ac:dyDescent="0.3">
      <c r="A59">
        <v>10200203</v>
      </c>
      <c r="B59" s="24"/>
    </row>
    <row r="60" spans="1:2" hidden="1" x14ac:dyDescent="0.3">
      <c r="A60">
        <v>10200204</v>
      </c>
      <c r="B60" s="24"/>
    </row>
    <row r="61" spans="1:2" hidden="1" x14ac:dyDescent="0.3">
      <c r="A61">
        <v>10200205</v>
      </c>
      <c r="B61" s="24"/>
    </row>
    <row r="62" spans="1:2" hidden="1" x14ac:dyDescent="0.3">
      <c r="A62">
        <v>10200206</v>
      </c>
      <c r="B62" s="24"/>
    </row>
    <row r="63" spans="1:2" hidden="1" x14ac:dyDescent="0.3">
      <c r="A63">
        <v>10200210</v>
      </c>
      <c r="B63" s="24"/>
    </row>
    <row r="64" spans="1:2" hidden="1" x14ac:dyDescent="0.3">
      <c r="A64">
        <v>10200212</v>
      </c>
      <c r="B64" s="24"/>
    </row>
    <row r="65" spans="1:1" hidden="1" x14ac:dyDescent="0.3">
      <c r="A65">
        <v>10200213</v>
      </c>
    </row>
    <row r="66" spans="1:1" hidden="1" x14ac:dyDescent="0.3">
      <c r="A66">
        <v>10200217</v>
      </c>
    </row>
    <row r="67" spans="1:1" hidden="1" x14ac:dyDescent="0.3">
      <c r="A67">
        <v>10200218</v>
      </c>
    </row>
    <row r="68" spans="1:1" hidden="1" x14ac:dyDescent="0.3">
      <c r="A68">
        <v>10200219</v>
      </c>
    </row>
    <row r="69" spans="1:1" hidden="1" x14ac:dyDescent="0.3">
      <c r="A69">
        <v>10200221</v>
      </c>
    </row>
    <row r="70" spans="1:1" hidden="1" x14ac:dyDescent="0.3">
      <c r="A70">
        <v>10200222</v>
      </c>
    </row>
    <row r="71" spans="1:1" hidden="1" x14ac:dyDescent="0.3">
      <c r="A71">
        <v>10200223</v>
      </c>
    </row>
    <row r="72" spans="1:1" hidden="1" x14ac:dyDescent="0.3">
      <c r="A72">
        <v>10200224</v>
      </c>
    </row>
    <row r="73" spans="1:1" hidden="1" x14ac:dyDescent="0.3">
      <c r="A73">
        <v>10200225</v>
      </c>
    </row>
    <row r="74" spans="1:1" hidden="1" x14ac:dyDescent="0.3">
      <c r="A74">
        <v>10200226</v>
      </c>
    </row>
    <row r="75" spans="1:1" hidden="1" x14ac:dyDescent="0.3">
      <c r="A75">
        <v>10200229</v>
      </c>
    </row>
    <row r="76" spans="1:1" hidden="1" x14ac:dyDescent="0.3">
      <c r="A76">
        <v>10200401</v>
      </c>
    </row>
    <row r="77" spans="1:1" hidden="1" x14ac:dyDescent="0.3">
      <c r="A77">
        <v>10200402</v>
      </c>
    </row>
    <row r="78" spans="1:1" hidden="1" x14ac:dyDescent="0.3">
      <c r="A78">
        <v>10200403</v>
      </c>
    </row>
    <row r="79" spans="1:1" hidden="1" x14ac:dyDescent="0.3">
      <c r="A79">
        <v>10200404</v>
      </c>
    </row>
    <row r="80" spans="1:1" hidden="1" x14ac:dyDescent="0.3">
      <c r="A80">
        <v>10200405</v>
      </c>
    </row>
    <row r="81" spans="1:1" hidden="1" x14ac:dyDescent="0.3">
      <c r="A81">
        <v>10200501</v>
      </c>
    </row>
    <row r="82" spans="1:1" hidden="1" x14ac:dyDescent="0.3">
      <c r="A82">
        <v>10200502</v>
      </c>
    </row>
    <row r="83" spans="1:1" hidden="1" x14ac:dyDescent="0.3">
      <c r="A83">
        <v>10200503</v>
      </c>
    </row>
    <row r="84" spans="1:1" hidden="1" x14ac:dyDescent="0.3">
      <c r="A84">
        <v>10200504</v>
      </c>
    </row>
    <row r="85" spans="1:1" hidden="1" x14ac:dyDescent="0.3">
      <c r="A85">
        <v>10200601</v>
      </c>
    </row>
    <row r="86" spans="1:1" hidden="1" x14ac:dyDescent="0.3">
      <c r="A86">
        <v>10200602</v>
      </c>
    </row>
    <row r="87" spans="1:1" hidden="1" x14ac:dyDescent="0.3">
      <c r="A87">
        <v>10200603</v>
      </c>
    </row>
    <row r="88" spans="1:1" hidden="1" x14ac:dyDescent="0.3">
      <c r="A88">
        <v>10200604</v>
      </c>
    </row>
    <row r="89" spans="1:1" hidden="1" x14ac:dyDescent="0.3">
      <c r="A89">
        <v>10200701</v>
      </c>
    </row>
    <row r="90" spans="1:1" hidden="1" x14ac:dyDescent="0.3">
      <c r="A90">
        <v>10200704</v>
      </c>
    </row>
    <row r="91" spans="1:1" hidden="1" x14ac:dyDescent="0.3">
      <c r="A91">
        <v>10200707</v>
      </c>
    </row>
    <row r="92" spans="1:1" hidden="1" x14ac:dyDescent="0.3">
      <c r="A92">
        <v>10200710</v>
      </c>
    </row>
    <row r="93" spans="1:1" hidden="1" x14ac:dyDescent="0.3">
      <c r="A93">
        <v>10200799</v>
      </c>
    </row>
    <row r="94" spans="1:1" hidden="1" x14ac:dyDescent="0.3">
      <c r="A94">
        <v>10200802</v>
      </c>
    </row>
    <row r="95" spans="1:1" hidden="1" x14ac:dyDescent="0.3">
      <c r="A95">
        <v>10200901</v>
      </c>
    </row>
    <row r="96" spans="1:1" hidden="1" x14ac:dyDescent="0.3">
      <c r="A96">
        <v>10200902</v>
      </c>
    </row>
    <row r="97" spans="1:1" hidden="1" x14ac:dyDescent="0.3">
      <c r="A97">
        <v>10200903</v>
      </c>
    </row>
    <row r="98" spans="1:1" hidden="1" x14ac:dyDescent="0.3">
      <c r="A98">
        <v>10200904</v>
      </c>
    </row>
    <row r="99" spans="1:1" hidden="1" x14ac:dyDescent="0.3">
      <c r="A99">
        <v>10200905</v>
      </c>
    </row>
    <row r="100" spans="1:1" hidden="1" x14ac:dyDescent="0.3">
      <c r="A100">
        <v>10200906</v>
      </c>
    </row>
    <row r="101" spans="1:1" hidden="1" x14ac:dyDescent="0.3">
      <c r="A101">
        <v>10201001</v>
      </c>
    </row>
    <row r="102" spans="1:1" hidden="1" x14ac:dyDescent="0.3">
      <c r="A102">
        <v>10201002</v>
      </c>
    </row>
    <row r="103" spans="1:1" hidden="1" x14ac:dyDescent="0.3">
      <c r="A103">
        <v>10201003</v>
      </c>
    </row>
    <row r="104" spans="1:1" hidden="1" x14ac:dyDescent="0.3">
      <c r="A104">
        <v>10201201</v>
      </c>
    </row>
    <row r="105" spans="1:1" hidden="1" x14ac:dyDescent="0.3">
      <c r="A105">
        <v>10201202</v>
      </c>
    </row>
    <row r="106" spans="1:1" hidden="1" x14ac:dyDescent="0.3">
      <c r="A106">
        <v>10201302</v>
      </c>
    </row>
    <row r="107" spans="1:1" hidden="1" x14ac:dyDescent="0.3">
      <c r="A107">
        <v>10201401</v>
      </c>
    </row>
    <row r="108" spans="1:1" hidden="1" x14ac:dyDescent="0.3">
      <c r="A108">
        <v>20100101</v>
      </c>
    </row>
    <row r="109" spans="1:1" hidden="1" x14ac:dyDescent="0.3">
      <c r="A109">
        <v>20100107</v>
      </c>
    </row>
    <row r="110" spans="1:1" hidden="1" x14ac:dyDescent="0.3">
      <c r="A110">
        <v>20100108</v>
      </c>
    </row>
    <row r="111" spans="1:1" hidden="1" x14ac:dyDescent="0.3">
      <c r="A111">
        <v>20100109</v>
      </c>
    </row>
    <row r="112" spans="1:1" hidden="1" x14ac:dyDescent="0.3">
      <c r="A112">
        <v>20100201</v>
      </c>
    </row>
    <row r="113" spans="1:1" hidden="1" x14ac:dyDescent="0.3">
      <c r="A113">
        <v>20100208</v>
      </c>
    </row>
    <row r="114" spans="1:1" hidden="1" x14ac:dyDescent="0.3">
      <c r="A114">
        <v>20100209</v>
      </c>
    </row>
    <row r="115" spans="1:1" hidden="1" x14ac:dyDescent="0.3">
      <c r="A115">
        <v>20100307</v>
      </c>
    </row>
    <row r="116" spans="1:1" hidden="1" x14ac:dyDescent="0.3">
      <c r="A116">
        <v>20200101</v>
      </c>
    </row>
    <row r="117" spans="1:1" hidden="1" x14ac:dyDescent="0.3">
      <c r="A117">
        <v>20200102</v>
      </c>
    </row>
    <row r="118" spans="1:1" hidden="1" x14ac:dyDescent="0.3">
      <c r="A118">
        <v>20200108</v>
      </c>
    </row>
    <row r="119" spans="1:1" hidden="1" x14ac:dyDescent="0.3">
      <c r="A119">
        <v>20200109</v>
      </c>
    </row>
    <row r="120" spans="1:1" hidden="1" x14ac:dyDescent="0.3">
      <c r="A120">
        <v>20200201</v>
      </c>
    </row>
    <row r="121" spans="1:1" hidden="1" x14ac:dyDescent="0.3">
      <c r="A121">
        <v>20200202</v>
      </c>
    </row>
    <row r="122" spans="1:1" hidden="1" x14ac:dyDescent="0.3">
      <c r="A122">
        <v>20200203</v>
      </c>
    </row>
    <row r="123" spans="1:1" hidden="1" x14ac:dyDescent="0.3">
      <c r="A123">
        <v>20200208</v>
      </c>
    </row>
    <row r="124" spans="1:1" hidden="1" x14ac:dyDescent="0.3">
      <c r="A124">
        <v>20200209</v>
      </c>
    </row>
    <row r="125" spans="1:1" hidden="1" x14ac:dyDescent="0.3">
      <c r="A125">
        <v>20200252</v>
      </c>
    </row>
    <row r="126" spans="1:1" hidden="1" x14ac:dyDescent="0.3">
      <c r="A126">
        <v>20200253</v>
      </c>
    </row>
    <row r="127" spans="1:1" hidden="1" x14ac:dyDescent="0.3">
      <c r="A127">
        <v>20200254</v>
      </c>
    </row>
    <row r="128" spans="1:1" hidden="1" x14ac:dyDescent="0.3">
      <c r="A128">
        <v>20200301</v>
      </c>
    </row>
    <row r="129" spans="1:1" hidden="1" x14ac:dyDescent="0.3">
      <c r="A129">
        <v>20200401</v>
      </c>
    </row>
    <row r="130" spans="1:1" hidden="1" x14ac:dyDescent="0.3">
      <c r="A130">
        <v>20200402</v>
      </c>
    </row>
    <row r="131" spans="1:1" hidden="1" x14ac:dyDescent="0.3">
      <c r="A131">
        <v>20200501</v>
      </c>
    </row>
    <row r="132" spans="1:1" hidden="1" x14ac:dyDescent="0.3">
      <c r="A132">
        <v>20200902</v>
      </c>
    </row>
    <row r="133" spans="1:1" hidden="1" x14ac:dyDescent="0.3">
      <c r="A133">
        <v>20300101</v>
      </c>
    </row>
    <row r="134" spans="1:1" hidden="1" x14ac:dyDescent="0.3">
      <c r="A134">
        <v>20300201</v>
      </c>
    </row>
    <row r="135" spans="1:1" hidden="1" x14ac:dyDescent="0.3">
      <c r="A135">
        <v>20300301</v>
      </c>
    </row>
    <row r="136" spans="1:1" hidden="1" x14ac:dyDescent="0.3">
      <c r="A136">
        <v>30600301</v>
      </c>
    </row>
    <row r="137" spans="1:1" hidden="1" x14ac:dyDescent="0.3">
      <c r="A137">
        <v>30600401</v>
      </c>
    </row>
    <row r="138" spans="1:1" hidden="1" x14ac:dyDescent="0.3">
      <c r="A138">
        <v>30601201</v>
      </c>
    </row>
    <row r="139" spans="1:1" hidden="1" x14ac:dyDescent="0.3">
      <c r="A139">
        <v>30602401</v>
      </c>
    </row>
    <row r="140" spans="1:1" hidden="1" x14ac:dyDescent="0.3">
      <c r="A140">
        <v>30700104</v>
      </c>
    </row>
    <row r="141" spans="1:1" hidden="1" x14ac:dyDescent="0.3">
      <c r="A141">
        <v>30700105</v>
      </c>
    </row>
    <row r="142" spans="1:1" hidden="1" x14ac:dyDescent="0.3">
      <c r="A142">
        <v>30700106</v>
      </c>
    </row>
    <row r="143" spans="1:1" ht="16.2" customHeight="1" x14ac:dyDescent="0.3">
      <c r="A143" s="24"/>
    </row>
    <row r="144" spans="1:1" x14ac:dyDescent="0.3">
      <c r="A144" s="24"/>
    </row>
  </sheetData>
  <mergeCells count="12">
    <mergeCell ref="B26:D26"/>
    <mergeCell ref="B7:C7"/>
    <mergeCell ref="B9:D9"/>
    <mergeCell ref="C11:D11"/>
    <mergeCell ref="C12:D12"/>
    <mergeCell ref="B13:B18"/>
    <mergeCell ref="C19:D19"/>
    <mergeCell ref="C20:D20"/>
    <mergeCell ref="C21:D21"/>
    <mergeCell ref="C22:D22"/>
    <mergeCell ref="B24:D24"/>
    <mergeCell ref="B25:D25"/>
  </mergeCells>
  <dataValidations count="2">
    <dataValidation type="list" allowBlank="1" showInputMessage="1" showErrorMessage="1" sqref="C22">
      <formula1>$B$31:$B$53</formula1>
    </dataValidation>
    <dataValidation type="list" allowBlank="1" showInputMessage="1" showErrorMessage="1" sqref="C21:D21">
      <formula1>$A$31:$A$142</formula1>
    </dataValidation>
  </dataValidations>
  <pageMargins left="0.7" right="0.7" top="0.75" bottom="0.75" header="0.3" footer="0.3"/>
  <pageSetup scale="50" orientation="portrait"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HUNrc3y6tTtU5+NvXaM1duz8vVcvisyRXKeNZlM2pv4=</DigestValue>
    </Reference>
    <Reference Type="http://www.w3.org/2000/09/xmldsig#Object" URI="#idOfficeObject">
      <DigestMethod Algorithm="http://www.w3.org/2001/04/xmlenc#sha256"/>
      <DigestValue>omMsmYL0jcicENDWLqasvuIDBtzont/A6wmrD+9leHc=</DigestValue>
    </Reference>
    <Reference Type="http://uri.etsi.org/01903#SignedProperties" URI="#idSignedProperties">
      <Transforms>
        <Transform Algorithm="http://www.w3.org/TR/2001/REC-xml-c14n-20010315"/>
      </Transforms>
      <DigestMethod Algorithm="http://www.w3.org/2001/04/xmlenc#sha256"/>
      <DigestValue>Vks1GwSM3+8C7xJMGLdXEJAoFF+Mw5CKQ21YwlAK+/8=</DigestValue>
    </Reference>
    <Reference Type="http://www.w3.org/2000/09/xmldsig#Object" URI="#idValidSigLnImg">
      <DigestMethod Algorithm="http://www.w3.org/2001/04/xmlenc#sha256"/>
      <DigestValue>cygxFcPxezmZDP4ssWx0uDo61c11lcOj1jynzbY/voE=</DigestValue>
    </Reference>
    <Reference Type="http://www.w3.org/2000/09/xmldsig#Object" URI="#idInvalidSigLnImg">
      <DigestMethod Algorithm="http://www.w3.org/2001/04/xmlenc#sha256"/>
      <DigestValue>Yn/7dwpBpbOoUmBQjgARnwTBUsBdsnWMQkZpoLF5U50=</DigestValue>
    </Reference>
  </SignedInfo>
  <SignatureValue>VtGGQwoeeI0qdQ9Ch5zK7H2AvDFFW+DugqmGdA1WOrTEdZoXaV5YykewEKLlogjZs1edge3Svtuf
BJRKZjTVhbwVwUaHDFvON/9z+xm69ihRGbuwA97A3YB4ud/i3yFR3pu/pa1S4z58Hs1PHxPaIIP9
JGH1+j2azIQTgiyYXKNgEG7BqMLoEDct63AjgtQBEEnDaL23UtAmmMk7rPyK1XxDJ5692KIUTY/P
E4tGBfPKLBdPwQzZ44Z2VQFY3k86yU6Bwe0qbjKKnSFYq+Q7Zwcw+At3gY74y6QECAdnhQkgpMC8
diP1lWUBdH+e0GfjaiAM4Yv8mX7NLoA9xtDX5g==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bbcw3dj1vFTDIGS++pYYHNT6EC5NvN+atkZFbC4Z6QY=</DigestValue>
      </Reference>
      <Reference URI="/xl/calcChain.xml?ContentType=application/vnd.openxmlformats-officedocument.spreadsheetml.calcChain+xml">
        <DigestMethod Algorithm="http://www.w3.org/2001/04/xmlenc#sha256"/>
        <DigestValue>We/DnHxkU9StSUfKerbakh+fQJWGgD4mVxugaPXcegI=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5HteKoH6UWNa+Bj3OfDEtcX3SWRqj0Xs5f3Ez8/x7mY=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TSU9EdFHeftCULV2V5Ldn8kVKIMXH8Rs2sdlane1mao=</DigestValue>
      </Reference>
      <Reference URI="/xl/drawings/drawing3.xml?ContentType=application/vnd.openxmlformats-officedocument.drawing+xml">
        <DigestMethod Algorithm="http://www.w3.org/2001/04/xmlenc#sha256"/>
        <DigestValue>3JJXLw5DLID65W2tB/F5t520KeA7Sgnr8ypbM0MaAeE=</DigestValue>
      </Reference>
      <Reference URI="/xl/drawings/vmlDrawing1.vml?ContentType=application/vnd.openxmlformats-officedocument.vmlDrawing">
        <DigestMethod Algorithm="http://www.w3.org/2001/04/xmlenc#sha256"/>
        <DigestValue>uuUpSDShyvE4eut+Pq6UVPsw70QtSOzCLeIRnzNNKWA=</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HGKu34ielWfs4b6s028iPzyLvuubGA1H/jCalPh8HBA=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8PfCiwr02BAtWhysD0Vn3arh/u/MI3h5M4C0OU/wOpk=</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Uo1AFMlwkGF3+sVvOXDKxg8CyR7Tk21TEEz/KwJFVkE=</DigestValue>
      </Reference>
      <Reference URI="/xl/externalLinks/externalLink3.xml?ContentType=application/vnd.openxmlformats-officedocument.spreadsheetml.externalLink+xml">
        <DigestMethod Algorithm="http://www.w3.org/2001/04/xmlenc#sha256"/>
        <DigestValue>fFfyslJI7Krh7LWF/+7/VM/rtDz3wqIjZFLrxoxOWY8=</DigestValue>
      </Reference>
      <Reference URI="/xl/externalLinks/externalLink4.xml?ContentType=application/vnd.openxmlformats-officedocument.spreadsheetml.externalLink+xml">
        <DigestMethod Algorithm="http://www.w3.org/2001/04/xmlenc#sha256"/>
        <DigestValue>5F7W5e0ejQSUBu6ipkregCdwPHr44HwIyD19mOLNtGQ=</DigestValue>
      </Reference>
      <Reference URI="/xl/externalLinks/externalLink5.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8VlIpEBrkfLhonPTcBLKUC0EFZVAPA6d0o7wBcBTk4Y=</DigestValue>
      </Reference>
      <Reference URI="/xl/media/image10.jpeg?ContentType=image/jpeg">
        <DigestMethod Algorithm="http://www.w3.org/2001/04/xmlenc#sha256"/>
        <DigestValue>Lj199Zc5znAlurkDr0gBZ1pxWe9cMK64JL+QD7kkvz4=</DigestValue>
      </Reference>
      <Reference URI="/xl/media/image11.jpeg?ContentType=image/jpeg">
        <DigestMethod Algorithm="http://www.w3.org/2001/04/xmlenc#sha256"/>
        <DigestValue>R43IrcWzU2j35ip4B1na5AYFnUsIbdg7OwjKuS7mrqA=</DigestValue>
      </Reference>
      <Reference URI="/xl/media/image2.emf?ContentType=image/x-emf">
        <DigestMethod Algorithm="http://www.w3.org/2001/04/xmlenc#sha256"/>
        <DigestValue>IXtBrVWN60qcQE1QxjZy2V8MhXW8ZBUR9GdkCrMiOP0=</DigestValue>
      </Reference>
      <Reference URI="/xl/media/image3.emf?ContentType=image/x-emf">
        <DigestMethod Algorithm="http://www.w3.org/2001/04/xmlenc#sha256"/>
        <DigestValue>7C+DRHdZLT6P7E8L+zfbqBj9JkAdpfiEc7pkABhGyjw=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CwRDvf02Box7cX0JmH5MS6xH7fe/NZeLQNDrFrWTMLU=</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0iyZgaoGx736vjdLZXMpeJ2NhW123+Z87g+lVqyfhXA=</DigestValue>
      </Reference>
      <Reference URI="/xl/printerSettings/printerSettings4.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VwB0/FIR9vPjjKqxfetMyMW1Ida5N/Cf1SR04CiTnGI=</DigestValue>
      </Reference>
      <Reference URI="/xl/styles.xml?ContentType=application/vnd.openxmlformats-officedocument.spreadsheetml.styles+xml">
        <DigestMethod Algorithm="http://www.w3.org/2001/04/xmlenc#sha256"/>
        <DigestValue>ivlU1qirRY0t9w/ExPMW6t3yDMmzfU3JGOzWXciMNSo=</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CjBnnmlr6fLlM/sQeh7SPuqwVwX9dLYUIXDMulWs0T0=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fvuHPbNXAiTf7H5950luTHh+fNviamB7jrzhpkYbvv8=</DigestValue>
      </Reference>
      <Reference URI="/xl/worksheets/sheet2.xml?ContentType=application/vnd.openxmlformats-officedocument.spreadsheetml.worksheet+xml">
        <DigestMethod Algorithm="http://www.w3.org/2001/04/xmlenc#sha256"/>
        <DigestValue>69u3hxqJ5D6vOoj6bUASHe2PZKm7NOTAbItwLJmHEEI=</DigestValue>
      </Reference>
      <Reference URI="/xl/worksheets/sheet3.xml?ContentType=application/vnd.openxmlformats-officedocument.spreadsheetml.worksheet+xml">
        <DigestMethod Algorithm="http://www.w3.org/2001/04/xmlenc#sha256"/>
        <DigestValue>7egHGfjs9oCJzBcGxxe2HQ0LRNwGLzcw7cj13oXstv8=</DigestValue>
      </Reference>
      <Reference URI="/xl/worksheets/sheet4.xml?ContentType=application/vnd.openxmlformats-officedocument.spreadsheetml.worksheet+xml">
        <DigestMethod Algorithm="http://www.w3.org/2001/04/xmlenc#sha256"/>
        <DigestValue>Hmcublsep5L75lRjX5AHVe/usg4EazQSBFERsRCOKZU=</DigestValue>
      </Reference>
    </Manifest>
    <SignatureProperties>
      <SignatureProperty Id="idSignatureTime" Target="#idPackageSignature">
        <mdssi:SignatureTime xmlns:mdssi="http://schemas.openxmlformats.org/package/2006/digital-signature">
          <mdssi:Format>YYYY-MM-DDThh:mm:ssTZD</mdssi:Format>
          <mdssi:Value>2017-01-18T17:17:34Z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AP//////////////////////////////////4AD//////////////////////////////////+D////////////////////////////////////g////////////////////////////////////4P///////////////////////////////////+D////////////////////////////////////g////////////////////////////////////4P///////////////////////////////////+D////////////////////////////////////g////////////////////////////////////4P///////////////////////////////////+D////////////////////////////////////g////////////////////////////////////4P///////////////////////////////////+D////////////////////////////////////g////////////////////////////////////4P///////////////////////////////////+D////////////////////////////////////g////////////////////////////////////4P///////////////////////////////////+D////////////////////////////////////g////////////////////////////////////4P///////////////////////////////////+D////////////////////////////////////g////////////////////////////////////4P///////////////////////////////////+D////////////////////////////////////g////////////////////////////////////4P///////////////////////////////////+D////////////////////////////////////g////////////////////////////////////4P///////////////////////////////////+D////////////////////////////////////g////////////////////////////////////4P///////////////////////////////////+D////////////////////////////////////g////////////////////////////////////4P///////////////////////////////////+D////////////////////////////////////g////////////////////////////////////4P///////////////////////////////////+D////////////////////////////////////g////////////////////////////////////4P///////////////////////////////////+D////////////////////////////////////g////////////////////////////////////4P///////////////////////////////////+D////////////////////////////////////g////////////////////////////////////4P///////////////////////////////////+D////////////////////////////////////g////////////////////////////////////4P///////////////////////////////////+D////////////////////////////////////gAP//////////////////////////////////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2017-01-18T17:17:34Z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Ye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AAACNfOFSUAAACrm3KO4uDYDxDJSgbwgzkZCNfOFYEZIYEiAIoBiK40AFyuNABQYUsZIA0EhCCxNACx4dgPIA0EhAAAAAAQyUoGWBMUBAywNADQsQEQUtfOFQAAAADQsQEQIA0AAAjXzhUlAAAAAAAAAAcAAAAI184VAAAAAAAAAACQrjQAZM7KDyAAAAD/////AAAAAAAAAAAQAAAAAAAAADgAAAABAAAAAQAAABEAAAARAAAAEAAAAAAAAAAAAEoGWBMUBACuAQD/////yA8KE1CvNABQrzQAerHYDwAAAACAsTQAEMlKBoqx2A/IDwoT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tj4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mDXqh7+nbp2b4kpEJUPAUYAAAAA8IM5GfSvNABdGiE2IgCKAUmMKRC0rjQAAAAAABDJSgb0rzQAJIiAEvyuNADZiykQUwBlAGcAbwBlACAAVQBJAAAAAAD1iykQzK80AOEAAAB0rjQAS+TZDxCx2xXhAAAAAQAAAH7Xqh4AADQA6uPZDwQAAAAFAAAAAAAAAAAAAAAAAAAAfteqHoCwNAAliykQ8HRUBgQAAAAQyUoGAAAAAEmLKRAAAAAAAABlAGcAbwBlACAAVQBJAAAAChNQrzQAUK80AOEAAADsrjQAAAAAAGDXqh4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eShLcHHmIOCQjCrJ9SU5JrownCtQrCcX0UMQLd8EpNE=</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PLrr3vvDTNolP8zOpOaobZbrjsIeZoJQHG7gdcMh75c=</DigestValue>
    </Reference>
    <Reference Type="http://www.w3.org/2000/09/xmldsig#Object" URI="#idValidSigLnImg">
      <DigestMethod Algorithm="http://www.w3.org/2001/04/xmlenc#sha256"/>
      <DigestValue>FJ2ucVu2aFWhuv1g0nO6n7i8DzU43r0zSibxMlbXFkw=</DigestValue>
    </Reference>
    <Reference Type="http://www.w3.org/2000/09/xmldsig#Object" URI="#idInvalidSigLnImg">
      <DigestMethod Algorithm="http://www.w3.org/2001/04/xmlenc#sha256"/>
      <DigestValue>X6vETjdnJlzYI66dU9uaec56pUMajmRhVgoC4aWB6gs=</DigestValue>
    </Reference>
  </SignedInfo>
  <SignatureValue>TAytCsbMO/VQ4+esCk8Ut+0HVEooJP+fm/xj4mdhEBGktfkjRPZUjnrX80aRYCKAbLSuHuTAGOXD
NzJiNNd5+J4XA6toDmN/+PValKDDugrQcFkG550Q8kMIPm3Vblo1tdph9GCsXbB7Iybpbs8W8fQW
WhiPoKf8gn2gW6EnQWWETBeAbdTUJzwFrxTD7dBY7hKcb9XUw6UorpYkb5yKTY8w9ATfBDtzevSx
gSdEWCGZWgOdIjNmm9ailQ2Apv/cZfDaJwsOkWMI8fdUYSZPpm+uOqoCq0husCHQmXKOdRj2LW2N
HtXeIJn84Ue0ShFVZDMrlqAHxcdqYAY+NFs24A==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bbcw3dj1vFTDIGS++pYYHNT6EC5NvN+atkZFbC4Z6QY=</DigestValue>
      </Reference>
      <Reference URI="/xl/calcChain.xml?ContentType=application/vnd.openxmlformats-officedocument.spreadsheetml.calcChain+xml">
        <DigestMethod Algorithm="http://www.w3.org/2001/04/xmlenc#sha256"/>
        <DigestValue>We/DnHxkU9StSUfKerbakh+fQJWGgD4mVxugaPXcegI=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5HteKoH6UWNa+Bj3OfDEtcX3SWRqj0Xs5f3Ez8/x7mY=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TSU9EdFHeftCULV2V5Ldn8kVKIMXH8Rs2sdlane1mao=</DigestValue>
      </Reference>
      <Reference URI="/xl/drawings/drawing3.xml?ContentType=application/vnd.openxmlformats-officedocument.drawing+xml">
        <DigestMethod Algorithm="http://www.w3.org/2001/04/xmlenc#sha256"/>
        <DigestValue>3JJXLw5DLID65W2tB/F5t520KeA7Sgnr8ypbM0MaAeE=</DigestValue>
      </Reference>
      <Reference URI="/xl/drawings/vmlDrawing1.vml?ContentType=application/vnd.openxmlformats-officedocument.vmlDrawing">
        <DigestMethod Algorithm="http://www.w3.org/2001/04/xmlenc#sha256"/>
        <DigestValue>uuUpSDShyvE4eut+Pq6UVPsw70QtSOzCLeIRnzNNKWA=</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HGKu34ielWfs4b6s028iPzyLvuubGA1H/jCalPh8HBA=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8PfCiwr02BAtWhysD0Vn3arh/u/MI3h5M4C0OU/wOpk=</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Uo1AFMlwkGF3+sVvOXDKxg8CyR7Tk21TEEz/KwJFVkE=</DigestValue>
      </Reference>
      <Reference URI="/xl/externalLinks/externalLink3.xml?ContentType=application/vnd.openxmlformats-officedocument.spreadsheetml.externalLink+xml">
        <DigestMethod Algorithm="http://www.w3.org/2001/04/xmlenc#sha256"/>
        <DigestValue>fFfyslJI7Krh7LWF/+7/VM/rtDz3wqIjZFLrxoxOWY8=</DigestValue>
      </Reference>
      <Reference URI="/xl/externalLinks/externalLink4.xml?ContentType=application/vnd.openxmlformats-officedocument.spreadsheetml.externalLink+xml">
        <DigestMethod Algorithm="http://www.w3.org/2001/04/xmlenc#sha256"/>
        <DigestValue>5F7W5e0ejQSUBu6ipkregCdwPHr44HwIyD19mOLNtGQ=</DigestValue>
      </Reference>
      <Reference URI="/xl/externalLinks/externalLink5.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8VlIpEBrkfLhonPTcBLKUC0EFZVAPA6d0o7wBcBTk4Y=</DigestValue>
      </Reference>
      <Reference URI="/xl/media/image10.jpeg?ContentType=image/jpeg">
        <DigestMethod Algorithm="http://www.w3.org/2001/04/xmlenc#sha256"/>
        <DigestValue>Lj199Zc5znAlurkDr0gBZ1pxWe9cMK64JL+QD7kkvz4=</DigestValue>
      </Reference>
      <Reference URI="/xl/media/image11.jpeg?ContentType=image/jpeg">
        <DigestMethod Algorithm="http://www.w3.org/2001/04/xmlenc#sha256"/>
        <DigestValue>R43IrcWzU2j35ip4B1na5AYFnUsIbdg7OwjKuS7mrqA=</DigestValue>
      </Reference>
      <Reference URI="/xl/media/image2.emf?ContentType=image/x-emf">
        <DigestMethod Algorithm="http://www.w3.org/2001/04/xmlenc#sha256"/>
        <DigestValue>IXtBrVWN60qcQE1QxjZy2V8MhXW8ZBUR9GdkCrMiOP0=</DigestValue>
      </Reference>
      <Reference URI="/xl/media/image3.emf?ContentType=image/x-emf">
        <DigestMethod Algorithm="http://www.w3.org/2001/04/xmlenc#sha256"/>
        <DigestValue>7C+DRHdZLT6P7E8L+zfbqBj9JkAdpfiEc7pkABhGyjw=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CwRDvf02Box7cX0JmH5MS6xH7fe/NZeLQNDrFrWTMLU=</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0iyZgaoGx736vjdLZXMpeJ2NhW123+Z87g+lVqyfhXA=</DigestValue>
      </Reference>
      <Reference URI="/xl/printerSettings/printerSettings4.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VwB0/FIR9vPjjKqxfetMyMW1Ida5N/Cf1SR04CiTnGI=</DigestValue>
      </Reference>
      <Reference URI="/xl/styles.xml?ContentType=application/vnd.openxmlformats-officedocument.spreadsheetml.styles+xml">
        <DigestMethod Algorithm="http://www.w3.org/2001/04/xmlenc#sha256"/>
        <DigestValue>ivlU1qirRY0t9w/ExPMW6t3yDMmzfU3JGOzWXciMNSo=</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CjBnnmlr6fLlM/sQeh7SPuqwVwX9dLYUIXDMulWs0T0=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fvuHPbNXAiTf7H5950luTHh+fNviamB7jrzhpkYbvv8=</DigestValue>
      </Reference>
      <Reference URI="/xl/worksheets/sheet2.xml?ContentType=application/vnd.openxmlformats-officedocument.spreadsheetml.worksheet+xml">
        <DigestMethod Algorithm="http://www.w3.org/2001/04/xmlenc#sha256"/>
        <DigestValue>69u3hxqJ5D6vOoj6bUASHe2PZKm7NOTAbItwLJmHEEI=</DigestValue>
      </Reference>
      <Reference URI="/xl/worksheets/sheet3.xml?ContentType=application/vnd.openxmlformats-officedocument.spreadsheetml.worksheet+xml">
        <DigestMethod Algorithm="http://www.w3.org/2001/04/xmlenc#sha256"/>
        <DigestValue>7egHGfjs9oCJzBcGxxe2HQ0LRNwGLzcw7cj13oXstv8=</DigestValue>
      </Reference>
      <Reference URI="/xl/worksheets/sheet4.xml?ContentType=application/vnd.openxmlformats-officedocument.spreadsheetml.worksheet+xml">
        <DigestMethod Algorithm="http://www.w3.org/2001/04/xmlenc#sha256"/>
        <DigestValue>Hmcublsep5L75lRjX5AHVe/usg4EazQSBFERsRCOKZU=</DigestValue>
      </Reference>
    </Manifest>
    <SignatureProperties>
      <SignatureProperty Id="idSignatureTime" Target="#idPackageSignature">
        <mdssi:SignatureTime xmlns:mdssi="http://schemas.openxmlformats.org/package/2006/digital-signature">
          <mdssi:Format>YYYY-MM-DDThh:mm:ssTZD</mdssi:Format>
          <mdssi:Value>2017-01-19T12:59:31Z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2017-01-19T12:59:31Z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MUBODmdC6CBnQvIQ8UBAQAAAOh6fwsAAAAAeK9/C6CBnQvIQ8UByLZ/CwAAAAB4r38L44XcZAMAAADshdxkAQAAAKgQgAtozQ1ljmjUZPQxOgCAAUZ2DlxBduBbQXb0MToAZAEAAHtiBXd7YgV3sGR8CwAIAAAAAgAAAAAAABQyOgAQagV3AAAAAAAAAABIMzoABgAAADwzOgAGAAAAAAAAAAAAAAA8MzoATDI6AOLqBHcAAAAAAAIAAAAAOgAGAAAAPDM6AAYAAABMEgZ3AAAAAAAAAAA8MzoABgAAAAAAAAB4MjoAii4EdwAAAAAAAgAAPDM6AAYAAABkdgAIAAAAACUAAAAMAAAAAQAAABgAAAAMAAAAAAAAAhIAAAAMAAAAAQAAABYAAAAMAAAACAAAAFQAAABUAAAADAAAADcAAAAgAAAAWgAAAAEAAACrCg1CAAANQgwAAABbAAAAAQAAAEwAAAAEAAAACwAAADcAAAAiAAAAWwAAAFAAAABYADYAFQAAABYAAAAMAAAAAAAAAFIAAABwAQAAAgAAABQAAAAJAAAAAAAAAAAAAAC8AgAAAAAAAAECAiJTAHkAcwB0AGUAbQAAAAAAAAAAAOIAAAAAAAAALANtBoD4//8AAAAAAAAAAAAAAAAAAAAAEANtBoD4//96lwAAAAA6AP48TneEODoA9XFSd2+2fgD+////jONNd/LgTXfcVJwLsBDIASBTnAsUMjoAEGoFdwAAAAAAAAAASDM6AAYAAAA8MzoABgAAAAIAAAAAAAAANFOcC2AHgws0U5wLAAAAAGAHgwtkMjoAe2IFd3tiBXcAAAAAAAgAAAACAAAAAAAAbDI6ABBqBXcAAAAAAAAAAKIzOgAHAAAAlDM6AAcAAAAAAAAAAAAAAJQzOgCkMjoA4uoEdwAAAAAAAgAAAAA6AAcAAACUMzoABwAAAEwSBncAAAAAAAAAAJQzOgAHAAAAAAAAANAyOgCKLgR3AAAAAAACAACUMzo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MgwnQ0lAAAAv5MAFT6O6GRowbkNAAAAAERSIUoiAIoBIA0EhIijOgBcozoASGKdCyANBIQcpjoADY/oZCANBIQAAAAASMj3B/i4qQQIpToAWNgNZRIxnQ0AAAAAWNgNZSANAADIMJ0NJQAAAAAAAAAHAAAAyDCdDQAAAAAAAAAAkKM6AOJ53GQgAAAA/////wAAAAAAAAAAEAAAAAAAAAA4AAAAAQAAAAEAAAARAAAAEQAAABAAAAAAAAAASMj3B/i4qQQAowEA/////xVQCtZQpDoAUKQ6ANB46GQAAAAAfKY6AEjI9wfgeOhkFVAK1gykOg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xERERERERERERERERERERERERERIREjthESESERERERERERERIRIRTQD1IRJd9R/RFPvyESIRERERIhEREhERERERESEREREREREREREREREREREREREAERERERERERERERERERERERERERERESIRtBERIRERERERERERERESERHJkNYRIWCFWyETy+IRFo1BEhEhIhERERISIhERERERERERERERERERERERERERD/ERERERERERERERERERERERERERESERIxkxIREhERERERERERERERIRJN4AchEROIayEhPbcRK1gFEREhERMSEREREREREREREREREREREREREREREREQARERERERERERERERERERERERERERMREhEUkxEhERERERERERERESERIRJpXgtRERJ70GERE4lBa3PQURExISESEhERESEREREREREREREREREREREREREP8RERERERERERERERERERERERERERESEhITlhEREREREREREREhEhEREhEao5DVIREXkKYSEVuWH9M/BREhElMhEREhERERERERERERERERERERERERERABERERERERERERERERERERERERERERIREREhpREhERERERERERIRESERESEVkWuLMRERew0RERa9QbUi8OEx8KCTEREREREREREREREREREREREREREREQ/xERERERERERERERERERERERERERIRISERER/BEREREREREREREhEREhISETBBcA0xERFAthEhFbg8gRKQQReCUPYRESEREREREREREREREREREREREREAERERERERERERERERERERERERERERERERERISzxESEhERERERERERERERERERrRLwBxERIdChESEUDztBEpBCS3GrvxIREhEhERERERERERERERERERERD/ERERERERERERERERERERERERERERERERIRIS7SEREREREREREREREREREREiSzJ5sFEhEmgEERES4H/xEk2GOaIvChIRISExEREREREREREREREREREQARERERERERERERERERERERERERERERERERERIRSGIhESERERERERERERERERERKeEXmLQRERwAQRIRJwqUEiKLdgIikEEREhExEREREREREREREREREREP8RERERERERERERERERERERERERERERERESESERYCEREREREREREREREREREREhHoIR0LgSERK7gRExEqkHIRE4tY8ToMEhESERERERERERERERERERERABERERERERERERERERERERERERERERERERIRERIhKFETEREREREREREREREREREhIrUSO9txIRGcDBESIWkNIREkuKsRwIMhEREREREREREREREREREREQ/xERERERERERERERERERERERERERERERERESERERGlERERERERERERERERERIRERMegRJ9+2ERHNyzESER4AUSERSABBUIcREhEREREREREREREREREREAERERERERERERERERERERERERERERERERERIREiIRLpEhERERERERERERERESESEREi1xFqjIUSEtfYISESHA0xERFqCVGwoRERERERERERERERERERERD/ERERERERERERERERERERERERERERERERIhEhERIREwMRERERERERERERERESERIhER6DEWv9ohIf9QcREREYDhESEU0KHQthEREREREREREREREREREQARERERERERERERERERERERERERERERERERERERERERE5YRERERESIRERERERERERERMRPeERqOkhETA50REhEkuBERERWAxwDiEREREREREREREREREREP8RERERERERERERERERERERERERERERERERERERIiEiEt4hESEhERESERERERERERESIRN4IRK8nRER3EBSEhER8PETEhFQjoAhERIRERERERERERERERABEREREREREREREREREREREREREREREREREREREREREhEs8xIRESERERERERERERERIREhJt8SH9ynERS0+iERERTQURETEs4TIREREREREREREREREREQ7hERERERERERERERERERERERERERERERERERERERERESETsxEhEREhERERERERERERERIRETAhE5nIMTHJUFIhEhFsISERERIRIRESEREREREREREREREAERERERERERERERERERERERERERERERERERERERIRIhESERhxEhERIRERERERERERERIREjEynREVDKwhErT9EiEhEhERMREhERERERERERERERERERERD/ERERERERERERERERERERERERERERERERERERERERESESES7yEREREhERERERERERERERERERaRER2VlBIejgYREREhEhIhESEREREREREREREREREREQAREREREREREREREREREREREREREREREREREREREjERERIRIRaTIREREREREREREREREhEiEhESOcEhW+/yIW+g4REhIRERIRMREREREREREREREREREREP8REREREREREREREREREREREREREREREREREREREREhIRIRISHVIREREREREREREREhISERESERIrQhH7TXIRFMESEhIRIhEhIRIRERERERERERERERERABERERERERERERERERERERERERERERERERERERERERERERERERF5ERESERERIREREREREREREREREu0RE7zIERERERIREREREREREREREREREREREREREQ/xERERERERERERERERERERERERERERERERERERERERERERERERI9EhERESEhERERERERERERERERETjhIfhr4REhERIREREREREREREREREREREREREREAIREREREREREREREREREREREREREREREREREREREREREREREREiE5cRERIREhERERERERERERERERIheREWte9hERERERERERERERERERERERERERERERD/EREREREREREREREREREREREREREREREREREREREREREREREREREUgxIRExEREREREREREREREREhERPIMR4GnhEhISEREREREREREREREREREREREREQARERERERERERERERERERERERERERERERERERERERERERERERERIRESlBESESERERERERERERERERESERIcoREH6xEREREREREREREREREREREREREREREP8REREREREREREREREREREREREREREREREREREREREREREREREREhEh/xMRMRERERERERERERERESERERIjnhLIIEExExERERERERERERERERERERERERABERERERERERERERERERERERERERERERERERERERERERERERERIRETESSyERERERERERERERERERERIhISESSWMwWuESEREREREREREREREREREREREREQuxEREREREREREREREREREREREREREREREREREREREREREREREREhISERLKEREREREREREREREREREhERIRERFcovlYMREREREREREREREREREREREREREAEREREREREREREREREREREREREREREREREREREREREREREREREREREREhIwMRERERERERESERERERERERERESEizXh4IhERIRERERERERERERERERERERD/ERERERERERERERERERERERERERERERERERERERERERERERERERERESERIY4SESExISEhERERERERERERERERETHtuIESEhEREREREREREREREREREREQARERERERERERERERERERERERERERERERERERERERERERERERERERERESESEXohESERERERERERERERERERERESERERoFEREhEhEREREREREREREREREREP8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D/ERERERERERERERERERERERERERERERERERERERERERERERERERERERERERESEhE9UxEREhERERERERERERERESExEiEhEUvxEREREREREREREREREREQDhEREREREREREREREREREREREREREREREREREREREREREREREREREREREREREREREThhERERIREhERERERERERERERERERISwDEREREREhEREREREREREP8RERERERERERERERERERERERERERERERERERERERERERERERERERERERERERERERER+jESERESERERERERERERERERERERERMHESEhERERIRERERERERABERERERERERERERERERERERERERERERERERERERERERERERERERERERERERERERERIRO0ISESERIREREREREREREREREhEiEROZESERIREREREREREREQERERERERERERERERERERERERERERERERERERERERERERERERERERERERERERERERESEhHtERIRExERERERERERERERERERESEhHgITERESESEREREREREAERERERERERERERERERERERERERERERERERERERERERERERERERERERERERERERERERIRMd8RESEhEREREREREREREREREhEREREbwRIRESERERERERERD/ERERERERERERERERERERERERERERERERERERERERERERERERERERERERERERERERIREhMUkiERERERERERERERERERERERIhEhEaghEiEREREREREREQBxERERERERERERERERERERERERERERERERERERERERERERERERERERERERERERERERISERES2hMRERERERERERERERERIRERESESEVAhEhEhEREREREREP8RERERERERERERERERERERERERERERERERERERERERERERERERERERERERERERERERERIREhaVERERERERERERERERERISERIRESEitBERERERERERERAAERERERERERERERERERERERERERERERERERERERERERERERERERERERERERERERERERERESERHtUREREhESERERERERERERERERERET3xESERIRESEREQuxERERERERERERERERERERERERERERERERERERERERERERERERERERERERERERERERERERESETEcgxEhEjESEjERERERERERERERERER+hERMREhIREREAMRERERERERERERERERERERERERERERERERERERERERERERERERERERERERERERERERERERExEhEi3BERERERESEREREREREREREREREh7RERExIhERERD/ERERERERERERERERERERERERERERERERERERERERERERERERERERERERERERERERERERESERERESW3IhEhEhEhEREREREREREREREREh6xExEhEREREQCREREREREREREREREREREREREREREREREREREREREREREREREREREREREREREREREREREREREiESERJNUhESEREREREREREREREREREREiaCERERIREREP8REREREREREREREREREREREREREREREREREREREREREREREREREREREREREREREREREREREhESERIRIlhCEREhEREREREREREREREREhERKCExEhIRERADERERERERERERERERERERERERERERERERERERERERERERERERERERERERERERERERERERESESERISESEyrmERERERERERERERERERERExIRWBEhEREREQ/xERERERERERERERERERERERERERERERERERERERERERERERERERERERERERERERERERERERERERESIRERatISERERERERERERERERESEREhSxIREREREAEREREREREREREREREREREREREREREREREREREREREREREREREREREREREREREREREREREREREREREREREhFa9hERERISESERERERERERERERSREhERERD/EREREREREREREREREREREREREREREREREREREREREREREREREREREREREREREREREREREREREREREREREREW8DIRIRIRERERERERERERERERVxIREREQAREREREREREREREREREREREREREREREREREREREREREREREREREREREREREREREREREREREREREREREREREiIRKfYRIREiESERERERERERERIRohEREREP8RERERERERERERERERERERERERERERERERERERERERERERERERERERERERERERERERERERERERERERERERERERE9lhEhERERIRERERERERESEVwRERERABERERERERERERERERERERERERERERERERERERERERERERERERERERERERERERERERERERERERERERERERIiERERMSqUERERIhERERERERERESEYESEREQ/xERERERERERERERERERERERERERERERERERERERERERERERERERERERERERERERERERERERERERERERERERIREhEhF51hERIhERERERERERERMCEREREAERERERERERERERERERERERERERERERERERERERERERERERERERERERERERERERERERERERERERERERERERERESESIRETqHERERERERERERESEVsRERERD/EREREREREREREREREREREREREREREREREREREREREREREREREREREREREREREREREREREREREREREREREREREREREREhHroxERERERERERERF7EhEREQAREREREREREREREREREREREREREREREREREREREREREREREREREREREREREREREREREREREREREREREREREREREREREREREWq+IRIRERERIRESrBEREREP8REREREREREREREREREREREREREREREREREREREREREREREREREREREREREREREREREREREREREREREREREREREREREREhERI/ujERIREREhHrERIRERABERERERERERERERERERERERERERERERERERERERERERERERERERERERERERERERERERERERERERERERERERERERERERERERERIRTQniERERFIAyIREREQ/xERERERERERERERERERERERERERERERERERERERERERERERERERERERERERERERERERERERERERERERERERERERERERERISEhESETeACakAvBISEREREAERERERERERERERERERERERERERERERERERERERERERERERERERERERERERERERERERERERERERERERERERERERERERERERERERERETERJFYRIRITERERD/EREREREREREREREREREREREREREREREREREREREREREREREREREREREREREREREREREREREREREREREREREREREREREhEREiEhERERESESIRESEREREQARERERERERERERERERERERERERERERERERERERERERERERERERERERERERERERERERERERERERERERERERERERERERERERERERERESIRERERESES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fDrQl3HqYqZhhLKmb//wAAAACudn5aAAAkyjoASAJBdgAAAABYZscBeMk6AFDzr3YAAAAAAABDaGFyVXBwZXJXAAFOdxOuCXdkyjoAAAAAANDJOgCAAUZ2DlxBduBbQXbQyToAZAEAAHtiBXd7YgV3UAnJAQAIAAAAAgAAAAAAAPDJOgAQagV3AAAAAAAAAAAqyzoACQAAABjLOgAJAAAAAAAAAAAAAAAYyzoAKMo6AOLqBHcAAAAAAAIAAAAAOgAJAAAAGMs6AAkAAABMEgZ3AAAAAAAAAAAYyzoACQAAAAAAAABUyjoAii4EdwAAAAAAAgAAGMs6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w60Jdx6mKmYYSypm//8AAAAArnZ+WgAAJMo6AEgCQXYAAAAAWGbHAXjJOgBQ8692AAAAAAAAQ2hhclVwcGVyVwABTncTrgl3ZMo6AAAAAADQyToAgAFGdg5cQXbgW0F20Mk6AGQBAAB7YgV3e2IFd1AJyQEACAAAAAIAAAAAAADwyToAEGoFdwAAAAAAAAAAKss6AAkAAAAYyzoACQAAAAAAAAAAAAAAGMs6ACjKOgDi6gR3AAAAAAACAAAAADoACQAAABjLOgAJAAAATBIGdwAAAAAAAAAAGMs6AAkAAAAAAAAAVMo6AIouBHcAAAAAAAIAABjLOgAJAAAAZHYACAAAAAAlAAAADAAAAAEAAAAYAAAADAAAAP8AAAISAAAADAAAAAEAAAAeAAAAGAAAACoAAAAFAAAAhQAAABYAAAAlAAAADAAAAAEAAABUAAAAqAAAACsAAAAFAAAAgwAAABUAAAABAAAAqwoNQgAADUIrAAAABQAAAA8AAABMAAAAAAAAAAAAAAAAAAAA//////////9sAAAARgBpAHIAbQBhACAAbgBvACAAdgDhAGwAaQBkAGEAOg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DoA/jxOd4Q4OgD1cVJ3b7Z+AP7///+M40138uBNd9xUnAuwEMgBIFOcCxQyOgAQagV3AAAAAAAAAABIMzoABgAAADwzOgAGAAAAAgAAAAAAAAA0U5wLYAeDCzRTnAsAAAAAYAeDC2QyOgB7YgV3e2IFdwAAAAAACAAAAAIAAAAAAABsMjoAEGoFdwAAAAAAAAAAojM6AAcAAACUMzoABwAAAAAAAAAAAAAAlDM6AKQyOgDi6gR3AAAAAAACAAAAADoABwAAAJQzOgAHAAAATBIGdwAAAAAAAAAAlDM6AAcAAAAAAAAA0DI6AIouBHcAAAAAAAIAAJQzO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MUBODmdC6CBnQvIQ8UBAQAAAOh6fwsAAAAAeK9/C6CBnQvIQ8UByLZ/CwAAAAB4r38L44XcZAMAAADshdxkAQAAAKgQgAtozQ1ljmjUZPQxOgCAAUZ2DlxBduBbQXb0MToAZAEAAHtiBXd7YgV3sGR8CwAIAAAAAgAAAAAAABQyOgAQagV3AAAAAAAAAABIMzoABgAAADwzOgAGAAAAAAAAAAAAAAA8MzoATDI6AOLqBHcAAAAAAAIAAAAAOgAGAAAAPDM6AAYAAABMEgZ3AAAAAAAAAAA8MzoABgAAAAAAAAB4MjoAii4EdwAAAAAAAgAAPDM6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D3BwAAAAAQSq4L/p1Bdtis/2XlUwFdaMG5DQAAAAAHUCGSIgCKATSjOgBe9MpltKM6AAAAAABIyPcH9KQ6ACSIgBL8ozoAUwBlAGcAbwBlACAAVQBJAAAAAAAAAAAAJeTKZeEAAABwozoAmjPpZCDVnQvhAAAAAQAAAC5KrgsAADoAOjPpZAQAAAAFAAAAAAAAAAAAAAAAAAAALkquC3ylOgAk38pl0GeHCwQAAABIyPcHAAAAAKXjymUQAAAAAAAAAFMAZQBnAG8AZQAgAFUASQAAAArWUKQ6AFCkOgDhAAAAAAAAABBKrgsAAAAAAQAAAAAAAAAMpDo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P8RERERERERERERERERERERERERESERI7YREhEhERERERERERESESEU0A9SESXfUf0RT78hEiERERESIRERIREREREREhERERERERERERERERERERERERABEREREREREREREREREREREREREREREiEbQRESEREREREREREREREhERyZDWESFghVshE8viERaNQRIRISIRERESEiIREREREREREREREREREREREREREQ/xEREREREREREREREREREREREREREhESMZMSERIRERERERERERERESESTeAHIRETiGshIT23EStYBRERIRETEhEREREREREREREREREREREREREREREREAERERERERERERERERERERERERERETERIRFJMRIREREREREREREREhESESaV4LURESe9BhEROJQWtz0FERMSEhEhIREREhERERERERERERERERERERERERD/EREREREREREREREREREREREREREREhISE5YRERERERERERERIRIRERIRGqOQ1SERF5CmEhFblh/TPwURIRJTIRERIREREREREREREREREREREREREREQARERERERERERERERERERERERERERESERERIaURIRERERERERESEREhEREhFZFrizEREXsNEREWvUG1IvDhMfCgkxEREREREREREREREREREREREREREREP8RERERERERERERERERERERERERESESEhEREfwRERERERERERERIRERISEhEwQXANMRERQLYRIRW4PIESkEEXglD2EREhERERERERERERERERERERERERABERERERERERERERERERERERERERERERERESEs8REhIREREREREREREREREREa0S8AcRESHQoREhFA87QRKQQktxq78SERIRIREREREREREREREREREREQ/xERERERERERERERERERERERERERERERESESEu0hERERERERERERERERERERIksyebBRIRJoBBEREuB/8RJNhjmiLwoSESEhMREREREREREREREREREREAERERERERERERERERERERERERERERERERERESEUhiIREhERERERERERERERERESnhF5i0EREcAEESEScKlBIii3YCIpBBERIRMRERERERERERERERERERD/EREREREREREREREREREREREREREREREREhEhEWAhERERERERERERERERERERIR6CEdC4EhESu4ERMRKpByEROLWPE6DBIREhEREREREREREREREREREQARERERERERERERERERERERERERERERERESERESIShRExERERERERERERERERERISK1EjvbcSERnAwREiFpDSERJLirEcCDIREREREREREREREREREREREP8REREREREREREREREREREREREREREREREREhERERpRERERERERERERERERESERETHoESffthERzcsxEhEeAFEhEUgAQVCHERIRERERERERERERERERERABERERERERERERERERERERERERERERERERESERIiES6RIREREREREREREREREhEhERItcRaoyFEhLX2CEhEhwNMRERaglRsKEREREREREREREREREREREQ/xERERERERERERERERERERERERERERERESIRIRESERMDEREREREREREREREREhESIREegxFr/aISH/UHERERGA4REhFNCh0LYREREREREREREREREREREAEREREREREREREREREREREREREREREREREREREREREROWEREREREiERERERERERERETET3hEajpIREwOdERIRJLgREREVgMcA4hERERERERERERERERERD/ERERERERERERERERERERERERERERERERERERESIhIhLeIREhIREREhEREREREREREiETeCESvJ0REdxAUhIREfDxExIRUI6AIRESEREREREREREREREQARERERERERERERERERERERERERERERERERERERERERIRLPMSEREhERERERERERERESERISbfEh/cpxEUtPohEREU0FERExLOEyEREREREREREREREREREO4REREREREREREREREREREREREREREREREREREREREREhE7MRIRERIRERERERERERERESEREwIROZyDExyVBSIRIRbCEhERESESEREhERERERERERERERABERERERERERERERERERERERERERERERERERERESESIREhEYcRIRESERERERERERERESERIxMp0RFQysIRK0/RIhIRIRETERIREREREREREREREREREREQ/xEREREREREREREREREREREREREREREREREREREREREhEhEu8hERERIREREREREREREREREREWkREdlZQSHo4GERERIRISIREhEREREREREREREREREREAERERERERERERERERERERERERERERERERERERERIxERESESEWkyERERERERERERERERIRIhIREjnBIVvv8iFvoOERISERESETERERERERERERERERERERD/ERERERERERERERERERERERERERERERERERERERERISESESEh1SERERERERERERERISEhEREhESK0IR+01yERTBEhISESIRISESEREREREREREREREREQAREREREREREREREREREREREREREREREREREREREREREREREREReREREhERESERERERERERERERERLtERO8yBERERESEREREREREREREREREREREREREREP8RERERERERERERERERERERERERERERERERERERERERERERERESPRIREREhIRERERERERERERERERE44SH4a+ERIRESERERERERERERERERERERERERERACERERERERERERERERERERERERERERERERERERERERERERERERIhOXERESERIRERERERERERERERESIXkRFrXvYREREREREREREREREREREREREREREREQ/xERERERERERERERERERERERERERERERERERERERERERERERERERFIMSERMRERERERERERERERERIRETyDEeBp4RISEhEREREREREREREREREREREREREAERERERERERERERERERERERERERERERERERERERERERERERERESEREpQREhEhEREREREREREREREREhESHKERB+sRERERERERERERERERERERERERERERD/ERERERERERERERERERERERERERERERERERERERERERERERERERIRIf8TETEREREREREREREREREhERESI54SyCBBMRMREREREREREREREREREREREREQARERERERERERERERERERERERERERERERERERERERERERERERESERExEkshERERERERERERERERERESISEhEkljMFrhEhERERERERERERERERERERERERELsRERERERERERERERERERERERERERERERERERERERERERERERERISEhESyhERERERERERERERERERIRESERERXKL5WDERERERERERERERERERERERERERABERERERERERERERERERERERERERERERERERERERERERERERERERERERISMDEREREREREREhEREREREREREREhIs14eCIRESEREREREREREREREREREREQ/xEREREREREREREREREREREREREREREREREREREREREREREREREREREhESGOEhEhMSEhIREREREREREREREREREx7biBEhIREREREREREREREREREREREAEREREREREREREREREREREREREREREREREREREREREREREREREREREREhEhF6IREhEREREREREREREREREREREhEREaBRERIRIRERERERERERERERERERD/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xEREREREREREREREREREREREREREREREREREREREREREREREREREREREREREhIRPVMRERIREREREREREREREREhMRIhIRFL8REREREREREREREREREREA4RERERERERERERERERERERERERERERERERERERERERERERERERERERERERERERERE4YRERESERIRERERERERERERERERESEsAxERERERIRERERERERERD/EREREREREREREREREREREREREREREREREREREREREREREREREREREREREREREREREfoxEhEREhERERERERERERERERERERETBxEhIRERESEREREREREQARERERERERERERERERERERERERERERERERERERERERERERERERERERERERERERERESETtCEhEhESERERERERERERERERIRIhETmREhESEREREREREREREBEREREREREREREREREREREREREREREREREREREREREREREREREREREREREREREREREhIR7RESERMREREREREREREREREREREhIR4CExEREhEhERERERERABERERERERERERERERERERERERERERERERERERERERERERERERERERERERERERERERESETHfEREhIRERERERERERERERERIRERERG8ESEREhEREREREREQ/xERERERERERERERERERERERERERERERERERERERERERERERERERERERERERERERESERITFJIhERERERERERERERERERERESIRIRGoIRIhEREREREREREAcRERERERERERERERERERERERERERERERERERERERERERERERERERERERERERERERESEhEREtoTERERERERERERERERESEREREhEhFQIRIRIRERERERERD/ERERERERERERERERERERERERERERERERERERERERERERERERERERERERERERERERERESERIWlRERERERERERERERERESEhESEREhIrQREREREREREREQABEREREREREREREREREREREREREREREREREREREREREREREREREREREREREREREREREREREhER7VERERIREhERERERERERERERERERE98REhESEREhERELsREREREREREREREREREREREREREREREREREREREREREREREREREREREREREREREREREREREhExHIMRIRIxEhIxEREREREREREREREREfoRETERISERERADERERERERERERERERERERERERERERERERERERERERERERERERERERERERERERERERERERERMRIRItwREREREREhERERERERERERERERIe0RERMSIREREQ/xEREREREREREREREREREREREREREREREREREREREREREREREREREREREREREREREREREREhEREREltyIRIRIRIRERERERERERERERERIesRMRIREREREAkRERERERERERERERERERERERERERERERERERERERERERERERERERERERERERERERERERERERIhEhESTVIREhERERERERERERERERERERImghERESERERD/ERERERERERERERERERERERERERERERERERERERERERERERERERERERERERERERERERERERIREhESESJYQhERIRERERERERERERERERIRESghMRISEREQAxEREREREREREREREREREREREREREREREREREREREREREREREREREREREREREREREREREREhEhESEhEhMq5hERERERERERERERERERERMSEVgRIREREREP8REREREREREREREREREREREREREREREREREREREREREREREREREREREREREREREREREREREREREREiEREWrSEhEREREREREREREREREhERIUsSERERERABERERERERERERERERERERERERERERERERERERERERERERERERERERERERERERERERERERERERERERERERIRWvYRERESEhEhEREREREREREREUkRIREREQ/xERERERERERERERERERERERERERERERERERERERERERERERERERERERERERERERERERERERERERERERERERFvAyESESEREREREREREREREREVcSEREREAERERERERERERERERERERERERERERERERERERERERERERERERERERERERERERERERERERERERERERERERERIiESn2ESERIhEhERERERERERESEaIRERERD/ERERERERERERERERERERERERERERERERERERERERERERERERERERERERERERERERERERERERERERERERERERERPZYRIRERESEREREREREREhFcEREREQARERERERERERERERERERERERERERERERERERERERERERERERERERERERERERERERERERERERERERERERESIhERETEqlBERESIREREREREREREhGBEhEREP8RERERERERERERERERERERERERERERERERERERERERERERERERERERERERERERERERERERERERERERERERESERIRIRedYRESIRERERERERERETAhERERABEREREREREREREREREREREREREREREREREREREREREREREREREREREREREREREREREREREREREREREREREREREhEiERE6hxEREREREREREREhFbEREREQ/xERERERERERERERERERERERERERERERERERERERERERERERERERERERERERERERERERERERERERERERERERERERERERIR66MRERERERERERERexIREREAERERERERERERERERERERERERERERERERERERERERERERERERERERERERERERERERERERERERERERERERERERERERERERERFqviESERERESEREqwRERERD/ERERERERERERERERERERERERERERERERERERERERERERERERERERERERERERERERERERERERERERERERERERERERERERIRESP7oxESERERIR6xESEREQARERERERERERERERERERERERERERERERERERERERERERERERERERERERERERERERERERERERERERERERERERERERERERERERESEU0J4hERERSAMiEREREP8RERERERERERERERERERERERERERERERERERERERERERERERERERERERERERERERERERERERERERERERERERERERERERESEhIREhE3gAmpALwSEhERERABERERERERERERERERERERERERERERERERERERERERERERERERERERERERERERERERERERERERERERERERERERERERERERERERERERExESRWESESExEREQ/xERERERERERERERERERERERERERERERERERERERERERERERERERERERERERERERERERERERERERERERERERERERERERIRERIhIREREREhEiEREhEREREAEREREREREREREREREREREREREREREREREREREREREREREREREREREREREREREREREREREREREREREREREREREREREREREREREREREiEREREREhEh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Bv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3OPh+c9zVLJH1ilXzF1udXnwR0Q=</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E4fQtI8ROKlRBGaHEyLZtU/YQJ4=</DigestValue>
    </Reference>
    <Reference URI="#idValidSigLnImg" Type="http://www.w3.org/2000/09/xmldsig#Object">
      <DigestMethod Algorithm="http://www.w3.org/2000/09/xmldsig#sha1"/>
      <DigestValue>qxgiEoLrMbOKAiV4SUlagwIhbnY=</DigestValue>
    </Reference>
    <Reference URI="#idInvalidSigLnImg" Type="http://www.w3.org/2000/09/xmldsig#Object">
      <DigestMethod Algorithm="http://www.w3.org/2000/09/xmldsig#sha1"/>
      <DigestValue>tzGroJhJ8Vn9573GIPlruZGl/Ys=</DigestValue>
    </Reference>
  </SignedInfo>
  <SignatureValue>JguXAERSlUw/cZq1dYPbe5KU311v5uGnnbwT+6rb+mMxko0sb6li6gnPGV692CtrYf/48Ha5DqE0
sboOlwWlpUJPTrWluMnYvpcLvr4+h/4Pajge4grwu56FN9LtLz3fyH8+WOoL/nnW3aomwmU+9g05
8wTklExNExEPcp7hyqjkEABwuPT9TdCFOwBEgTfegdeODz52fjO/VgHFGwNuMfg5oMxwzqAeXpL5
TcBWhXm9vaYmRZYoTUS6yFTulDZphQUtWu1cZRS6cINwHRhQ7juQw8AuoTnIUtj06Ux+HXdkKfYB
4iThquEL+PYJkjp9Md520WMdV3JmtdaXPF7NuQ==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printerSettings/printerSettings4.bin?ContentType=application/vnd.openxmlformats-officedocument.spreadsheetml.printerSettings">
        <DigestMethod Algorithm="http://www.w3.org/2000/09/xmldsig#sha1"/>
        <DigestValue>4BCvoalNEbb3oV5uMlBvti0qggk=</DigestValue>
      </Reference>
      <Reference URI="/xl/drawings/vmlDrawing1.vml?ContentType=application/vnd.openxmlformats-officedocument.vmlDrawing">
        <DigestMethod Algorithm="http://www.w3.org/2000/09/xmldsig#sha1"/>
        <DigestValue>fJnfn5y6eEYccJEkK1/Pi/IR+xo=</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media/image3.emf?ContentType=image/x-emf">
        <DigestMethod Algorithm="http://www.w3.org/2000/09/xmldsig#sha1"/>
        <DigestValue>1FL1pME0ydClgRaOMo7C6pRF5xU=</DigestValue>
      </Reference>
      <Reference URI="/xl/media/image2.emf?ContentType=image/x-emf">
        <DigestMethod Algorithm="http://www.w3.org/2000/09/xmldsig#sha1"/>
        <DigestValue>r5+SOGpqZTt7QYdsEaOH8jalBpg=</DigestValue>
      </Reference>
      <Reference URI="/xl/drawings/drawing1.xml?ContentType=application/vnd.openxmlformats-officedocument.drawing+xml">
        <DigestMethod Algorithm="http://www.w3.org/2000/09/xmldsig#sha1"/>
        <DigestValue>cxhGz01YeoXRtTDZc5VXtJhXKcM=</DigestValue>
      </Reference>
      <Reference URI="/xl/calcChain.xml?ContentType=application/vnd.openxmlformats-officedocument.spreadsheetml.calcChain+xml">
        <DigestMethod Algorithm="http://www.w3.org/2000/09/xmldsig#sha1"/>
        <DigestValue>g3fLVbcVpnwTxSquRjJxUcXCJk0=</DigestValue>
      </Reference>
      <Reference URI="/xl/styles.xml?ContentType=application/vnd.openxmlformats-officedocument.spreadsheetml.styles+xml">
        <DigestMethod Algorithm="http://www.w3.org/2000/09/xmldsig#sha1"/>
        <DigestValue>51uRzhioeLkrGIgIcOIZ6hmQrV4=</DigestValue>
      </Reference>
      <Reference URI="/xl/media/image4.jpeg?ContentType=image/jpeg">
        <DigestMethod Algorithm="http://www.w3.org/2000/09/xmldsig#sha1"/>
        <DigestValue>KNwJdxHNkLzlEenz5dM/rDpc/uQ=</DigestValue>
      </Reference>
      <Reference URI="/xl/media/image5.png?ContentType=image/png">
        <DigestMethod Algorithm="http://www.w3.org/2000/09/xmldsig#sha1"/>
        <DigestValue>X8ifBPrZdk/1pGH6XtoivWXMYRg=</DigestValue>
      </Reference>
      <Reference URI="/xl/printerSettings/printerSettings2.bin?ContentType=application/vnd.openxmlformats-officedocument.spreadsheetml.printerSettings">
        <DigestMethod Algorithm="http://www.w3.org/2000/09/xmldsig#sha1"/>
        <DigestValue>w8cfzS6D6hL5q+QDYQQpfxXsluY=</DigestValue>
      </Reference>
      <Reference URI="/xl/printerSettings/printerSettings3.bin?ContentType=application/vnd.openxmlformats-officedocument.spreadsheetml.printerSettings">
        <DigestMethod Algorithm="http://www.w3.org/2000/09/xmldsig#sha1"/>
        <DigestValue>4BCvoalNEbb3oV5uMlBvti0qggk=</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5.xml?ContentType=application/vnd.openxmlformats-officedocument.spreadsheetml.externalLink+xml">
        <DigestMethod Algorithm="http://www.w3.org/2000/09/xmldsig#sha1"/>
        <DigestValue>OFLHfjW/BTCl6hd2cQM3UiFVSWw=</DigestValue>
      </Reference>
      <Reference URI="/xl/externalLinks/externalLink1.xml?ContentType=application/vnd.openxmlformats-officedocument.spreadsheetml.externalLink+xml">
        <DigestMethod Algorithm="http://www.w3.org/2000/09/xmldsig#sha1"/>
        <DigestValue>NhvQ/t1lTtTjSUIMf7ihTXm1K4A=</DigestValue>
      </Reference>
      <Reference URI="/xl/externalLinks/externalLink2.xml?ContentType=application/vnd.openxmlformats-officedocument.spreadsheetml.externalLink+xml">
        <DigestMethod Algorithm="http://www.w3.org/2000/09/xmldsig#sha1"/>
        <DigestValue>8flIwBo9jD5Tf/3uBaZ0FNWPsIY=</DigestValue>
      </Reference>
      <Reference URI="/xl/externalLinks/externalLink4.xml?ContentType=application/vnd.openxmlformats-officedocument.spreadsheetml.externalLink+xml">
        <DigestMethod Algorithm="http://www.w3.org/2000/09/xmldsig#sha1"/>
        <DigestValue>4sTLuFvEFW6GWgYrbx5YZB81eEI=</DigestValue>
      </Reference>
      <Reference URI="/xl/externalLinks/externalLink3.xml?ContentType=application/vnd.openxmlformats-officedocument.spreadsheetml.externalLink+xml">
        <DigestMethod Algorithm="http://www.w3.org/2000/09/xmldsig#sha1"/>
        <DigestValue>3KIarO7q0FUuF0VhTX2Obz/GLik=</DigestValue>
      </Reference>
      <Reference URI="/xl/media/image1.emf?ContentType=image/x-emf">
        <DigestMethod Algorithm="http://www.w3.org/2000/09/xmldsig#sha1"/>
        <DigestValue>mMaWVyReVxL0dIgR0doq3P4mCCs=</DigestValue>
      </Reference>
      <Reference URI="/xl/sharedStrings.xml?ContentType=application/vnd.openxmlformats-officedocument.spreadsheetml.sharedStrings+xml">
        <DigestMethod Algorithm="http://www.w3.org/2000/09/xmldsig#sha1"/>
        <DigestValue>Y0uQx8iMTIMdmyuiyrGKt3ZRN08=</DigestValue>
      </Reference>
      <Reference URI="/xl/workbook.xml?ContentType=application/vnd.openxmlformats-officedocument.spreadsheetml.sheet.main+xml">
        <DigestMethod Algorithm="http://www.w3.org/2000/09/xmldsig#sha1"/>
        <DigestValue>nX7Cu0AkDjypVjGFFhNerEHF0VI=</DigestValue>
      </Reference>
      <Reference URI="/xl/worksheets/sheet1.xml?ContentType=application/vnd.openxmlformats-officedocument.spreadsheetml.worksheet+xml">
        <DigestMethod Algorithm="http://www.w3.org/2000/09/xmldsig#sha1"/>
        <DigestValue>p4htzghLQg/RKuSy8g1KaEm+ifM=</DigestValue>
      </Reference>
      <Reference URI="/xl/drawings/drawing3.xml?ContentType=application/vnd.openxmlformats-officedocument.drawing+xml">
        <DigestMethod Algorithm="http://www.w3.org/2000/09/xmldsig#sha1"/>
        <DigestValue>TJccRtdTXzkxWAyEf3b+HUZpsKg=</DigestValue>
      </Reference>
      <Reference URI="/xl/drawings/vmlDrawing2.vml?ContentType=application/vnd.openxmlformats-officedocument.vmlDrawing">
        <DigestMethod Algorithm="http://www.w3.org/2000/09/xmldsig#sha1"/>
        <DigestValue>fh/OnSZKoSVnqdKh7j03RAIOwp4=</DigestValue>
      </Reference>
      <Reference URI="/xl/media/image11.jpeg?ContentType=image/jpeg">
        <DigestMethod Algorithm="http://www.w3.org/2000/09/xmldsig#sha1"/>
        <DigestValue>NLO2gz4DsIJmGg7Onq+1OP9S510=</DigestValue>
      </Reference>
      <Reference URI="/xl/worksheets/sheet3.xml?ContentType=application/vnd.openxmlformats-officedocument.spreadsheetml.worksheet+xml">
        <DigestMethod Algorithm="http://www.w3.org/2000/09/xmldsig#sha1"/>
        <DigestValue>bkwLvzTEO8G3bfBXanruKmwpdEs=</DigestValue>
      </Reference>
      <Reference URI="/xl/worksheets/sheet4.xml?ContentType=application/vnd.openxmlformats-officedocument.spreadsheetml.worksheet+xml">
        <DigestMethod Algorithm="http://www.w3.org/2000/09/xmldsig#sha1"/>
        <DigestValue>byz1rg9AEvBn40PN5NLqSSQuzOg=</DigestValue>
      </Reference>
      <Reference URI="/xl/drawings/drawing2.xml?ContentType=application/vnd.openxmlformats-officedocument.drawing+xml">
        <DigestMethod Algorithm="http://www.w3.org/2000/09/xmldsig#sha1"/>
        <DigestValue>nRrU73atWjqotKxl/JSbwOoTTFg=</DigestValue>
      </Reference>
      <Reference URI="/xl/media/image10.jpeg?ContentType=image/jpeg">
        <DigestMethod Algorithm="http://www.w3.org/2000/09/xmldsig#sha1"/>
        <DigestValue>+9DfoNPdYX6HofpZqw2/muEXMpk=</DigestValue>
      </Reference>
      <Reference URI="/xl/media/image9.jpeg?ContentType=image/jpeg">
        <DigestMethod Algorithm="http://www.w3.org/2000/09/xmldsig#sha1"/>
        <DigestValue>7RxKIF4abP3JR5lbP1U3vg+RFEQ=</DigestValue>
      </Reference>
      <Reference URI="/xl/worksheets/sheet2.xml?ContentType=application/vnd.openxmlformats-officedocument.spreadsheetml.worksheet+xml">
        <DigestMethod Algorithm="http://www.w3.org/2000/09/xmldsig#sha1"/>
        <DigestValue>uhBJ1mQ5cXCPpZKVgn5YnZvcIGI=</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rqWYAuZUhfF1jlEcRe6XrGyOur4=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externalLinks/_rels/externalLink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ILjZ2LKLf20YfMmSmv/wWb6QISw=</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6G6/iRVMvxTTEu4l9VeBopALFlY=</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ndWTxPJeVH9aoEkQ3RCEgtoC5oY=</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0/AJzcN/9l0f02AjmRw3U5MPiro=</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drawing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5KSBADSg36buTypmFtGPO5NBudo=</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mkt5b3FbCuiKTXPMhdxMO2VX9Dk=</DigestValue>
      </Reference>
    </Manifest>
    <SignatureProperties>
      <SignatureProperty Id="idSignatureTime" Target="#idPackageSignature">
        <mdssi:SignatureTime>
          <mdssi:Format>YYYY-MM-DDThh:mm:ssTZD</mdssi:Format>
          <mdssi:Value>2017-01-19T20:24:58Z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2017-01-19T20:24:58Z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tsWDMAXTV8WwjCZFsBAAAAtCNRW8C8clvgIUIHCMJkWwEAAAC0I1Fb5CNRW4D3XAaA91wGAgAAAAAAAABYAAAAAQAAAJhYMwApXtd2AAA0AA5c13bgW9d2wFgzAGQBAAAAAAAAAAAAAIFiqHaBYqh2uDpQAAAIAAAAAgAAAAAAAOhYMwAWaqh2AAAAAAAAAAAYWjMABgAAAAxaMwAGAAAAAAAAAAAAAAAMWjMAIFkzAOLqp3YAAAAAAAIAAAAAMwAGAAAADFozAAYAAABMEql2AAAAAAAAAAAMWjMABgAAAODBNgJMWTMAii6ndgAAAAAAAgAADFoz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AAAQAAAACIAQAA4CYBAbS/MwBUwTMA7MAzAPVxxHc3CzsB/v///6o4wHeiNMB3AAAAANg9OwAANjsAUAA7AAAAAADQPTsA/MAzAH1TpnYAADQAAAAAAJRUpnYqz8tbUAA7AAA2OwAAAAAAgWKodoFiqHb4wDMAAAgAAAACAAAAAAAAHMEzABZqqHYAAAAAAAAAAE7CMwAHAAAAQMIzAAcAAAAAAAAAAAAAAEDCMwBUwTMA4uqndgAAAAAAAgAAAAAzAAcAAABAwjMABwAAAEwSqXYAAAAAAAAAAEDCMwAHAAAA4ME2AoDBMwCKLqd2AAAAAAACAABAwjM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511gYMAIICAADgk1MMAAAAAL0VISciAIoBAAAAAAAAAACCAgAA1gYMAOyoMwAj4L931gYMAAAAAAAIqTMAxZZNdZCPkAAAAAAATPQwcgIAAAAAAAAAAAAAACjvxwFkqTMA/rPyc9YGDACCAgAAAgAAAAAAAAAGAAAAgAHcdgAAAAAQYR0HgAHcdp8QEwCdFgpzZKkzADaB13YQYR0HAAAAAIAB3HZkqTMAVYHXdoAB3HYAAAE5YAtKB4ypMwCTgNd2AQAAAHSpMwAQAAAAAwEAAGALSgeFFAE5YAtKBwAAAAABAAAAuKkzALipMw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KC9MwDMHX5bAPFQABcAAAQBAAAAAAQAABy+MwBRHn5baz7IWyq/MwAABAAAAQIAAAAAAAB0vTMAsMwzALDMMwDQvTMAgAHcdg5c13bgW9d20L0zAGQBAAAAAAAAAAAAAIFiqHaBYqh2WDlQAAAIAAAAAgAAAAAAAPi9MwAWaqh2AAAAAAAAAAAqvzMABwAAABy/MwAHAAAAAAAAAAAAAAAcvzMAML4zAOLqp3YAAAAAAAIAAAAAMwAHAAAAHL8zAAcAAABMEql2AAAAAAAAAAAcvzMABwAAAODBNgJcvjMAii6ndgAAAAAAAgAAHL8z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oL0zAMwdflsA8VAAFwAABAEAAAAABAAAHL4zAFEefltrPshbKr8zAAAEAAABAgAAAAAAAHS9MwCwzDMAsMwzANC9MwCAAdx2DlzXduBb13bQvTMAZAEAAAAAAAAAAAAAgWKodoFiqHZYOVAAAAgAAAACAAAAAAAA+L0zABZqqHYAAAAAAAAAACq/MwAHAAAAHL8zAAcAAAAAAAAAAAAAABy/MwAwvjMA4uqndgAAAAAAAgAAAAAzAAcAAAAcvzMABwAAAEwSqXYAAAAAAAAAABy/MwAHAAAA4ME2Aly+MwCKLqd2AAAAAAACAAAcvzMABwAAAGR2AAgAAAAAJQAAAAwAAAABAAAAGAAAAAwAAAD/AAACEgAAAAwAAAABAAAAHgAAABgAAAAiAAAABAAAAGwAAAARAAAAJQAAAAwAAAABAAAAVAAAAKgAAAAjAAAABAAAAGoAAAAQAAAAAQAAAKsKDUIAAA1CIwAAAAQAAAAPAAAATAAAAAAAAAAAAAAAAAAAAP//////////bAAAAEYAaQByAG0AYQAgAG4AbwAgAHYA4QBsAGkAZABhADM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IAQAA4CYBAbS/MwBUwTMA7MAzAPVxxHc3CzsB/v///6o4wHeiNMB3AAAAANg9OwAANjsAUAA7AAAAAADQPTsA/MAzAH1TpnYAADQAAAAAAJRUpnYqz8tbUAA7AAA2OwAAAAAAgWKodoFiqHb4wDMAAAgAAAACAAAAAAAAHMEzABZqqHYAAAAAAAAAAE7CMwAHAAAAQMIzAAcAAAAAAAAAAAAAAEDCMwBUwTMA4uqndgAAAAAAAgAAAAAzAAcAAABAwjMABwAAAEwSqXYAAAAAAAAAAEDCMwAHAAAA4ME2AoDBMwCKLqd2AAAAAAACAABAwjM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bFgzAF01fFsIwmRbAQAAALQjUVvAvHJb4CFCBwjCZFsBAAAAtCNRW+QjUVuA91wGgPdcBgIAAAAAAAAAWAAAAAEAAACYWDMAKV7XdgAANAAOXNd24FvXdsBYMwBkAQAAAAAAAAAAAACBYqh2gWKodrg6UAAACAAAAAIAAAAAAADoWDMAFmqodgAAAAAAAAAAGFozAAYAAAAMWjMABgAAAAAAAAAAAAAADFozACBZMwDi6qd2AAAAAAACAAAAADMABgAAAAxaMwAGAAAATBKpdgAAAAAAAAAADFozAAYAAADgwTYCTFkzAIoup3YAAAAAAAIAAAxaMw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OCTUwxjZnh1ARQh3yIAigHsR9UC3KgzAFhpeHUAAAAAAAAAAJCpMwDWhnd1BgAAAAAAAADqEQHDAAAAAIDRZAIBAAAAgNFkAgAAAAAGAAAAgAHcdoDRZAIo7UEAgAHcdo8QEwBHEgo+AAAzADaB13Yo7UEAgNFkAoAB3HZEqTMAVYHXdoAB3HbqEQHD6hEBw2ypMwCTgNd2AQAAAFSpMwD+ndd2MTmRWwAAAcMAAAAAAAAAAGyrMwAAAAAAjKkzAIs4kVsIqjMAAAAAAIDDCwNsqzMAAAAAAFCqMwAjOJFbuKkz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Anternativa</vt:lpstr>
      <vt:lpstr>ALT 9</vt:lpstr>
      <vt:lpstr>ALT 10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2017-01-03T18:31:01Z</cp:lastPrinted>
  <dcterms:created xsi:type="dcterms:W3CDTF">2016-11-30T18:58:44Z</dcterms:created>
  <dcterms:modified xsi:type="dcterms:W3CDTF">2017-01-18T17:17:28Z</dcterms:modified>
</cp:coreProperties>
</file>