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2.xml" ContentType="application/vnd.openxmlformats-officedocument.spreadsheetml.comment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elulosa Arauco y Constitución S.A 8\DFZ-2016-4971-VIII  Planta Arauco\"/>
    </mc:Choice>
  </mc:AlternateContent>
  <bookViews>
    <workbookView xWindow="0" yWindow="60" windowWidth="20736" windowHeight="9348" activeTab="2"/>
  </bookViews>
  <sheets>
    <sheet name="Datos" sheetId="8" r:id="rId1"/>
    <sheet name="Anternativa" sheetId="11" r:id="rId2"/>
    <sheet name="ALT. 8" sheetId="12" r:id="rId3"/>
    <sheet name="ALT. 10" sheetId="13" r:id="rId4"/>
  </sheets>
  <externalReferences>
    <externalReference r:id="rId5"/>
    <externalReference r:id="rId6"/>
    <externalReference r:id="rId7"/>
    <externalReference r:id="rId8"/>
  </externalReferences>
  <definedNames>
    <definedName name="ALTERNATIVA" localSheetId="3">[1]NOMBRES!$D$2:$D$14</definedName>
    <definedName name="ALTERNATIVA">#REF!</definedName>
    <definedName name="ALTERNATIVO">[1]NOMBRES!$M$2:$M$7</definedName>
    <definedName name="_xlnm.Print_Area" localSheetId="3">'ALT. 10'!$B$1:$G$27,'ALT. 10'!$B$29:$G$65,'ALT. 10'!$B$84:$G$121,'ALT. 10'!$B$123:$G$140,'ALT. 10'!$B$156:$G$193,'ALT. 10'!$B$195:$G$230,'ALT. 10'!$B$232:$G$270,'ALT. 10'!$B$273:$G$290,'ALT. 10'!$B$292:$G$329,'ALT. 10'!$B$348:$G$385,'ALT. 10'!$B$387:$G$405</definedName>
    <definedName name="_xlnm.Print_Area" localSheetId="2">'ALT. 8'!$B$1:$I$30,'ALT. 8'!$B$33:$I$56,'ALT. 8'!$B$59:$I$81,'ALT. 8'!$B$86:$I$107,'ALT. 8'!$B$112:$I$133</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3">[1]NOMBRES!$B$2:$B$7</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4" i="13" l="1"/>
  <c r="F404" i="13"/>
  <c r="E404" i="13"/>
  <c r="G403" i="13"/>
  <c r="F403" i="13"/>
  <c r="E403" i="13"/>
  <c r="G385" i="13"/>
  <c r="F385" i="13"/>
  <c r="E385" i="13"/>
  <c r="G384" i="13"/>
  <c r="F384" i="13"/>
  <c r="E384" i="13"/>
  <c r="G366" i="13"/>
  <c r="F366" i="13"/>
  <c r="E366" i="13"/>
  <c r="G365" i="13"/>
  <c r="F365" i="13"/>
  <c r="E365" i="13"/>
  <c r="C3" i="11"/>
  <c r="B9" i="13" l="1"/>
  <c r="E26" i="13"/>
  <c r="F26" i="13"/>
  <c r="G26" i="13"/>
  <c r="E27" i="13"/>
  <c r="F27" i="13"/>
  <c r="G27" i="13"/>
  <c r="E45" i="13"/>
  <c r="F45" i="13"/>
  <c r="G45" i="13"/>
  <c r="E46" i="13"/>
  <c r="F46" i="13"/>
  <c r="G46" i="13"/>
  <c r="E64" i="13"/>
  <c r="F64" i="13"/>
  <c r="G64" i="13"/>
  <c r="E65" i="13"/>
  <c r="F65" i="13"/>
  <c r="G65" i="13"/>
  <c r="B84" i="13"/>
  <c r="E101" i="13"/>
  <c r="F101" i="13"/>
  <c r="G101" i="13"/>
  <c r="E102" i="13"/>
  <c r="F102" i="13"/>
  <c r="G102" i="13"/>
  <c r="E120" i="13"/>
  <c r="F120" i="13"/>
  <c r="G120" i="13"/>
  <c r="E121" i="13"/>
  <c r="F121" i="13"/>
  <c r="G121" i="13"/>
  <c r="E139" i="13"/>
  <c r="F139" i="13"/>
  <c r="G139" i="13"/>
  <c r="E140" i="13"/>
  <c r="F140" i="13"/>
  <c r="G140" i="13"/>
  <c r="B156" i="13"/>
  <c r="E173" i="13"/>
  <c r="F173" i="13"/>
  <c r="G173" i="13"/>
  <c r="E174" i="13"/>
  <c r="F174" i="13"/>
  <c r="G174" i="13"/>
  <c r="E192" i="13"/>
  <c r="F192" i="13"/>
  <c r="G192" i="13"/>
  <c r="E193" i="13"/>
  <c r="F193" i="13"/>
  <c r="G193" i="13"/>
  <c r="E211" i="13"/>
  <c r="F211" i="13"/>
  <c r="G211" i="13"/>
  <c r="E212" i="13"/>
  <c r="F212" i="13"/>
  <c r="G212" i="13"/>
  <c r="E229" i="13"/>
  <c r="F229" i="13"/>
  <c r="G229" i="13"/>
  <c r="E230" i="13"/>
  <c r="F230" i="13"/>
  <c r="G230" i="13"/>
  <c r="B232" i="13"/>
  <c r="E249" i="13"/>
  <c r="F249" i="13"/>
  <c r="G249" i="13"/>
  <c r="E250" i="13"/>
  <c r="F250" i="13"/>
  <c r="G250" i="13"/>
  <c r="E268" i="13"/>
  <c r="F268" i="13"/>
  <c r="G268" i="13"/>
  <c r="E269" i="13"/>
  <c r="F269" i="13"/>
  <c r="G269" i="13"/>
  <c r="E289" i="13"/>
  <c r="F289" i="13"/>
  <c r="G289" i="13"/>
  <c r="E290" i="13"/>
  <c r="F290" i="13"/>
  <c r="G290" i="13"/>
  <c r="B292" i="13"/>
  <c r="E309" i="13"/>
  <c r="F309" i="13"/>
  <c r="G309" i="13"/>
  <c r="E310" i="13"/>
  <c r="F310" i="13"/>
  <c r="G310" i="13"/>
  <c r="E328" i="13"/>
  <c r="F328" i="13"/>
  <c r="G328" i="13"/>
  <c r="E329" i="13"/>
  <c r="F329" i="13"/>
  <c r="G329" i="13"/>
  <c r="B348" i="13"/>
  <c r="B8" i="12"/>
  <c r="B34" i="12"/>
  <c r="B60" i="12"/>
  <c r="B86" i="12"/>
  <c r="B112" i="12"/>
</calcChain>
</file>

<file path=xl/comments1.xml><?xml version="1.0" encoding="utf-8"?>
<comments xmlns="http://schemas.openxmlformats.org/spreadsheetml/2006/main">
  <authors>
    <author>Autor</author>
  </authors>
  <commentList>
    <comment ref="I15" authorId="0" shapeId="0">
      <text>
        <r>
          <rPr>
            <b/>
            <sz val="9"/>
            <color indexed="81"/>
            <rFont val="Tahoma"/>
            <family val="2"/>
          </rPr>
          <t>Autor:</t>
        </r>
        <r>
          <rPr>
            <sz val="9"/>
            <color indexed="81"/>
            <rFont val="Tahoma"/>
            <family val="2"/>
          </rPr>
          <t xml:space="preserve">
Utilizará metodología CH-5 y EPA17
</t>
        </r>
      </text>
    </comment>
    <comment ref="F16" authorId="0" shapeId="0">
      <text>
        <r>
          <rPr>
            <b/>
            <sz val="9"/>
            <color indexed="81"/>
            <rFont val="Tahoma"/>
            <family val="2"/>
          </rPr>
          <t>Autor:</t>
        </r>
        <r>
          <rPr>
            <sz val="9"/>
            <color indexed="81"/>
            <rFont val="Tahoma"/>
            <family val="2"/>
          </rPr>
          <t xml:space="preserve">
incluir valor de plena carga</t>
        </r>
      </text>
    </comment>
    <comment ref="F41" authorId="0" shapeId="0">
      <text>
        <r>
          <rPr>
            <b/>
            <sz val="9"/>
            <color indexed="81"/>
            <rFont val="Tahoma"/>
            <family val="2"/>
          </rPr>
          <t>Autor:</t>
        </r>
        <r>
          <rPr>
            <sz val="9"/>
            <color indexed="81"/>
            <rFont val="Tahoma"/>
            <family val="2"/>
          </rPr>
          <t xml:space="preserve">
Mediante metodología CH-6
</t>
        </r>
      </text>
    </comment>
    <comment ref="G41" authorId="0" shapeId="0">
      <text>
        <r>
          <rPr>
            <b/>
            <sz val="9"/>
            <color indexed="81"/>
            <rFont val="Tahoma"/>
            <family val="2"/>
          </rPr>
          <t>Autor:</t>
        </r>
        <r>
          <rPr>
            <sz val="9"/>
            <color indexed="81"/>
            <rFont val="Tahoma"/>
            <family val="2"/>
          </rPr>
          <t xml:space="preserve">
Mediante metodología CH-7E
</t>
        </r>
      </text>
    </comment>
    <comment ref="I41" authorId="0" shapeId="0">
      <text>
        <r>
          <rPr>
            <b/>
            <sz val="9"/>
            <color indexed="81"/>
            <rFont val="Tahoma"/>
            <family val="2"/>
          </rPr>
          <t>Autor:</t>
        </r>
        <r>
          <rPr>
            <sz val="9"/>
            <color indexed="81"/>
            <rFont val="Tahoma"/>
            <family val="2"/>
          </rPr>
          <t xml:space="preserve">
Utilizará metodología CH-5 y EPA17
</t>
        </r>
      </text>
    </comment>
    <comment ref="F42" authorId="0" shapeId="0">
      <text>
        <r>
          <rPr>
            <b/>
            <sz val="9"/>
            <color indexed="81"/>
            <rFont val="Tahoma"/>
            <family val="2"/>
          </rPr>
          <t>Autor:</t>
        </r>
        <r>
          <rPr>
            <sz val="9"/>
            <color indexed="81"/>
            <rFont val="Tahoma"/>
            <family val="2"/>
          </rPr>
          <t xml:space="preserve">
incluir valor de plena carga</t>
        </r>
      </text>
    </comment>
    <comment ref="F67" authorId="0" shapeId="0">
      <text>
        <r>
          <rPr>
            <b/>
            <sz val="9"/>
            <color indexed="81"/>
            <rFont val="Tahoma"/>
            <family val="2"/>
          </rPr>
          <t>Autor:</t>
        </r>
        <r>
          <rPr>
            <sz val="9"/>
            <color indexed="81"/>
            <rFont val="Tahoma"/>
            <family val="2"/>
          </rPr>
          <t xml:space="preserve">
Mediante metodología CH-6
</t>
        </r>
      </text>
    </comment>
    <comment ref="G67" authorId="0" shapeId="0">
      <text>
        <r>
          <rPr>
            <b/>
            <sz val="9"/>
            <color indexed="81"/>
            <rFont val="Tahoma"/>
            <family val="2"/>
          </rPr>
          <t>Autor:</t>
        </r>
        <r>
          <rPr>
            <sz val="9"/>
            <color indexed="81"/>
            <rFont val="Tahoma"/>
            <family val="2"/>
          </rPr>
          <t xml:space="preserve">
Mediante metodología CH-7E
</t>
        </r>
      </text>
    </comment>
    <comment ref="I67" authorId="0" shapeId="0">
      <text>
        <r>
          <rPr>
            <b/>
            <sz val="9"/>
            <color indexed="81"/>
            <rFont val="Tahoma"/>
            <family val="2"/>
          </rPr>
          <t>Autor:</t>
        </r>
        <r>
          <rPr>
            <sz val="9"/>
            <color indexed="81"/>
            <rFont val="Tahoma"/>
            <family val="2"/>
          </rPr>
          <t xml:space="preserve">
Utilizará metodología CH-5 y EPA17
</t>
        </r>
      </text>
    </comment>
    <comment ref="F68" authorId="0" shapeId="0">
      <text>
        <r>
          <rPr>
            <b/>
            <sz val="9"/>
            <color indexed="81"/>
            <rFont val="Tahoma"/>
            <family val="2"/>
          </rPr>
          <t>Autor:</t>
        </r>
        <r>
          <rPr>
            <sz val="9"/>
            <color indexed="81"/>
            <rFont val="Tahoma"/>
            <family val="2"/>
          </rPr>
          <t xml:space="preserve">
incluir valor de plena carga</t>
        </r>
      </text>
    </comment>
    <comment ref="F93" authorId="0" shapeId="0">
      <text>
        <r>
          <rPr>
            <b/>
            <sz val="9"/>
            <color indexed="81"/>
            <rFont val="Tahoma"/>
            <family val="2"/>
          </rPr>
          <t>Autor:</t>
        </r>
        <r>
          <rPr>
            <sz val="9"/>
            <color indexed="81"/>
            <rFont val="Tahoma"/>
            <family val="2"/>
          </rPr>
          <t xml:space="preserve">
Mediante metodología CH-6
</t>
        </r>
      </text>
    </comment>
    <comment ref="G93" authorId="0" shapeId="0">
      <text>
        <r>
          <rPr>
            <b/>
            <sz val="9"/>
            <color indexed="81"/>
            <rFont val="Tahoma"/>
            <family val="2"/>
          </rPr>
          <t>Autor:</t>
        </r>
        <r>
          <rPr>
            <sz val="9"/>
            <color indexed="81"/>
            <rFont val="Tahoma"/>
            <family val="2"/>
          </rPr>
          <t xml:space="preserve">
Mediante metodología CH-7E
</t>
        </r>
      </text>
    </comment>
    <comment ref="I93" authorId="0" shapeId="0">
      <text>
        <r>
          <rPr>
            <b/>
            <sz val="9"/>
            <color indexed="81"/>
            <rFont val="Tahoma"/>
            <family val="2"/>
          </rPr>
          <t>Autor:</t>
        </r>
        <r>
          <rPr>
            <sz val="9"/>
            <color indexed="81"/>
            <rFont val="Tahoma"/>
            <family val="2"/>
          </rPr>
          <t xml:space="preserve">
Utilizará metodología CH-5 y EPA17
</t>
        </r>
      </text>
    </comment>
    <comment ref="F94" authorId="0" shapeId="0">
      <text>
        <r>
          <rPr>
            <b/>
            <sz val="9"/>
            <color indexed="81"/>
            <rFont val="Tahoma"/>
            <family val="2"/>
          </rPr>
          <t>Autor:</t>
        </r>
        <r>
          <rPr>
            <sz val="9"/>
            <color indexed="81"/>
            <rFont val="Tahoma"/>
            <family val="2"/>
          </rPr>
          <t xml:space="preserve">
incluir valor de plena carga</t>
        </r>
      </text>
    </comment>
    <comment ref="F119" authorId="0" shapeId="0">
      <text>
        <r>
          <rPr>
            <b/>
            <sz val="9"/>
            <color indexed="81"/>
            <rFont val="Tahoma"/>
            <family val="2"/>
          </rPr>
          <t>Autor:</t>
        </r>
        <r>
          <rPr>
            <sz val="9"/>
            <color indexed="81"/>
            <rFont val="Tahoma"/>
            <family val="2"/>
          </rPr>
          <t xml:space="preserve">
Mediante metodología CH-6
</t>
        </r>
      </text>
    </comment>
    <comment ref="G119" authorId="0" shapeId="0">
      <text>
        <r>
          <rPr>
            <b/>
            <sz val="9"/>
            <color indexed="81"/>
            <rFont val="Tahoma"/>
            <family val="2"/>
          </rPr>
          <t>Autor:</t>
        </r>
        <r>
          <rPr>
            <sz val="9"/>
            <color indexed="81"/>
            <rFont val="Tahoma"/>
            <family val="2"/>
          </rPr>
          <t xml:space="preserve">
Mediante metodología CH-7E
</t>
        </r>
      </text>
    </comment>
    <comment ref="I119" authorId="0" shapeId="0">
      <text>
        <r>
          <rPr>
            <b/>
            <sz val="9"/>
            <color indexed="81"/>
            <rFont val="Tahoma"/>
            <family val="2"/>
          </rPr>
          <t>Autor:</t>
        </r>
        <r>
          <rPr>
            <sz val="9"/>
            <color indexed="81"/>
            <rFont val="Tahoma"/>
            <family val="2"/>
          </rPr>
          <t xml:space="preserve">
Utilizará metodología CH-5 y EPA17
</t>
        </r>
      </text>
    </comment>
    <comment ref="F120" authorId="0" shapeId="0">
      <text>
        <r>
          <rPr>
            <b/>
            <sz val="9"/>
            <color indexed="81"/>
            <rFont val="Tahoma"/>
            <family val="2"/>
          </rPr>
          <t>Autor:</t>
        </r>
        <r>
          <rPr>
            <sz val="9"/>
            <color indexed="81"/>
            <rFont val="Tahoma"/>
            <family val="2"/>
          </rPr>
          <t xml:space="preserve">
incluir valor de plena carga</t>
        </r>
      </text>
    </comment>
  </commentList>
</comments>
</file>

<file path=xl/comments2.xml><?xml version="1.0" encoding="utf-8"?>
<comments xmlns="http://schemas.openxmlformats.org/spreadsheetml/2006/main">
  <authors>
    <author>Autor</author>
  </authors>
  <commentList>
    <comment ref="C13" authorId="0" shapeId="0">
      <text>
        <r>
          <rPr>
            <sz val="9"/>
            <color indexed="81"/>
            <rFont val="Tahoma"/>
            <family val="2"/>
          </rPr>
          <t>Indicar como identificará el combustible que esta utilizando en un determinado periodo, por la fuente.</t>
        </r>
      </text>
    </comment>
    <comment ref="C32" authorId="0" shapeId="0">
      <text>
        <r>
          <rPr>
            <sz val="9"/>
            <color indexed="81"/>
            <rFont val="Tahoma"/>
            <family val="2"/>
          </rPr>
          <t>Indicar como identificará el combustible que esta utilizando en un determinado periodo, por la fuente.</t>
        </r>
      </text>
    </comment>
    <comment ref="C51" authorId="0" shapeId="0">
      <text>
        <r>
          <rPr>
            <sz val="9"/>
            <color indexed="81"/>
            <rFont val="Tahoma"/>
            <family val="2"/>
          </rPr>
          <t>Indicar como identificará el combustible que esta utilizando en un determinado periodo, por la fuente.</t>
        </r>
      </text>
    </comment>
    <comment ref="C88" authorId="0" shapeId="0">
      <text>
        <r>
          <rPr>
            <sz val="9"/>
            <color indexed="81"/>
            <rFont val="Tahoma"/>
            <family val="2"/>
          </rPr>
          <t>Indicar como identificará el combustible que esta utilizando en un determinado periodo, por la fuente.</t>
        </r>
      </text>
    </comment>
    <comment ref="C107" authorId="0" shapeId="0">
      <text>
        <r>
          <rPr>
            <sz val="9"/>
            <color indexed="81"/>
            <rFont val="Tahoma"/>
            <family val="2"/>
          </rPr>
          <t>Indicar como identificará el combustible que esta utilizando en un determinado periodo, por la fuente.</t>
        </r>
      </text>
    </comment>
    <comment ref="C126" authorId="0" shapeId="0">
      <text>
        <r>
          <rPr>
            <sz val="9"/>
            <color indexed="81"/>
            <rFont val="Tahoma"/>
            <family val="2"/>
          </rPr>
          <t>Indicar como identificará el combustible que esta utilizando en un determinado periodo, por la fuente.</t>
        </r>
      </text>
    </comment>
    <comment ref="C160" authorId="0" shapeId="0">
      <text>
        <r>
          <rPr>
            <sz val="9"/>
            <color indexed="81"/>
            <rFont val="Tahoma"/>
            <family val="2"/>
          </rPr>
          <t>Indicar como identificará el combustible que esta utilizando en un determinado periodo, por la fuente.</t>
        </r>
      </text>
    </comment>
    <comment ref="C179" authorId="0" shapeId="0">
      <text>
        <r>
          <rPr>
            <sz val="9"/>
            <color indexed="81"/>
            <rFont val="Tahoma"/>
            <family val="2"/>
          </rPr>
          <t>Indicar como identificará el combustible que esta utilizando en un determinado periodo, por la fuente.</t>
        </r>
      </text>
    </comment>
    <comment ref="C198" authorId="0" shapeId="0">
      <text>
        <r>
          <rPr>
            <sz val="9"/>
            <color indexed="81"/>
            <rFont val="Tahoma"/>
            <family val="2"/>
          </rPr>
          <t>Indicar como identificará el combustible que esta utilizando en un determinado periodo, por la fuente.</t>
        </r>
      </text>
    </comment>
    <comment ref="C216" authorId="0" shapeId="0">
      <text>
        <r>
          <rPr>
            <sz val="9"/>
            <color indexed="81"/>
            <rFont val="Tahoma"/>
            <family val="2"/>
          </rPr>
          <t>Indicar como identificará el combustible que esta utilizando en un determinado periodo, por la fuente.</t>
        </r>
      </text>
    </comment>
    <comment ref="C236" authorId="0" shapeId="0">
      <text>
        <r>
          <rPr>
            <sz val="9"/>
            <color indexed="81"/>
            <rFont val="Tahoma"/>
            <family val="2"/>
          </rPr>
          <t>Indicar como identificará el combustible que esta utilizando en un determinado periodo, por la fuente.</t>
        </r>
      </text>
    </comment>
    <comment ref="C255" authorId="0" shapeId="0">
      <text>
        <r>
          <rPr>
            <sz val="9"/>
            <color indexed="81"/>
            <rFont val="Tahoma"/>
            <family val="2"/>
          </rPr>
          <t>Indicar como identificará el combustible que esta utilizando en un determinado periodo, por la fuente.</t>
        </r>
      </text>
    </comment>
    <comment ref="C276" authorId="0" shapeId="0">
      <text>
        <r>
          <rPr>
            <sz val="9"/>
            <color indexed="81"/>
            <rFont val="Tahoma"/>
            <family val="2"/>
          </rPr>
          <t>Indicar como identificará el combustible que esta utilizando en un determinado periodo, por la fuente.</t>
        </r>
      </text>
    </comment>
    <comment ref="C296" authorId="0" shapeId="0">
      <text>
        <r>
          <rPr>
            <sz val="9"/>
            <color indexed="81"/>
            <rFont val="Tahoma"/>
            <family val="2"/>
          </rPr>
          <t>Indicar como identificará el combustible que esta utilizando en un determinado periodo, por la fuente.</t>
        </r>
      </text>
    </comment>
    <comment ref="C315" authorId="0" shapeId="0">
      <text>
        <r>
          <rPr>
            <sz val="9"/>
            <color indexed="81"/>
            <rFont val="Tahoma"/>
            <family val="2"/>
          </rPr>
          <t>Indicar como identificará el combustible que esta utilizando en un determinado periodo, por la fuente.</t>
        </r>
      </text>
    </comment>
    <comment ref="C352" authorId="0" shapeId="0">
      <text>
        <r>
          <rPr>
            <sz val="9"/>
            <color indexed="81"/>
            <rFont val="Tahoma"/>
            <family val="2"/>
          </rPr>
          <t>Indicar como identificará el combustible que esta utilizando en un determinado periodo, por la fuente.</t>
        </r>
      </text>
    </comment>
    <comment ref="C371" authorId="0" shapeId="0">
      <text>
        <r>
          <rPr>
            <sz val="9"/>
            <color indexed="81"/>
            <rFont val="Tahoma"/>
            <family val="2"/>
          </rPr>
          <t>Indicar como identificará el combustible que esta utilizando en un determinado periodo, por la fuente.</t>
        </r>
      </text>
    </comment>
    <comment ref="C390"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<sst xmlns="http://schemas.openxmlformats.org/spreadsheetml/2006/main" count="1174" uniqueCount="201">
  <si>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</si>
  <si>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</si>
  <si>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</si>
  <si>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</si>
  <si>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</si>
  <si>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</si>
  <si>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</si>
  <si>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</si>
  <si>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</si>
  <si>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</si>
  <si>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</si>
  <si>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</si>
  <si>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</si>
  <si>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</si>
  <si>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</si>
  <si>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</si>
  <si>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</si>
  <si>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</si>
  <si>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</si>
  <si>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</si>
  <si>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</si>
  <si>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</si>
  <si>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</si>
  <si>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</si>
  <si>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</si>
  <si>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</si>
  <si>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</si>
  <si>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</si>
  <si>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</si>
  <si>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</si>
  <si>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</si>
  <si>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</si>
  <si>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</si>
  <si>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</si>
  <si>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</si>
  <si>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</si>
  <si>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</si>
  <si>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</si>
  <si>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</si>
  <si>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</si>
  <si>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</si>
  <si>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</si>
  <si>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</si>
  <si>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</si>
  <si>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</si>
  <si>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</si>
  <si>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</si>
  <si>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</si>
  <si>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</si>
  <si>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</si>
  <si>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</si>
  <si>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</si>
  <si>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</si>
  <si>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93.458.000-1</t>
  </si>
  <si>
    <t>CELULOSA ARAUCO Y CONSTITUCIÓN S.A.</t>
  </si>
  <si>
    <t>Cristian Infante Bilbao</t>
  </si>
  <si>
    <t>Planta Arauco</t>
  </si>
  <si>
    <t>Los Horcones s/n Arauco</t>
  </si>
  <si>
    <t>Arauco</t>
  </si>
  <si>
    <t>N: 5.880.775 E:657.571</t>
  </si>
  <si>
    <t>Instrumento</t>
  </si>
  <si>
    <t>N°</t>
  </si>
  <si>
    <t>Año</t>
  </si>
  <si>
    <t>Región (RCA)</t>
  </si>
  <si>
    <t>RCA</t>
  </si>
  <si>
    <t>(En construcción)</t>
  </si>
  <si>
    <t>D.S</t>
  </si>
  <si>
    <t>N° 1</t>
  </si>
  <si>
    <t>CAPACIDAD INSTALADA DE DISEÑO (ton/h)</t>
  </si>
  <si>
    <t>N° 2</t>
  </si>
  <si>
    <t>N° 3</t>
  </si>
  <si>
    <t>N° 4</t>
  </si>
  <si>
    <t>N° 5</t>
  </si>
  <si>
    <t>N° 6</t>
  </si>
  <si>
    <t xml:space="preserve">Caldera </t>
  </si>
  <si>
    <t>Caldera de Poder 1</t>
  </si>
  <si>
    <t>IN 000213M01-9</t>
  </si>
  <si>
    <t>Badcock &amp; Wilcox</t>
  </si>
  <si>
    <t>BI-DRUM</t>
  </si>
  <si>
    <t>s/i</t>
  </si>
  <si>
    <t>Biomasa</t>
  </si>
  <si>
    <t>Petróleo N°6</t>
  </si>
  <si>
    <t>Propano</t>
  </si>
  <si>
    <t>Gas Natural</t>
  </si>
  <si>
    <t>Si</t>
  </si>
  <si>
    <t>Precipitador electrostático</t>
  </si>
  <si>
    <t>FLS Miljo</t>
  </si>
  <si>
    <t>-</t>
  </si>
  <si>
    <t>Caldera de Poder 2</t>
  </si>
  <si>
    <t>IN 000216 M01-3</t>
  </si>
  <si>
    <t>CCZ 2DRUM STIRLING</t>
  </si>
  <si>
    <t>Flakt</t>
  </si>
  <si>
    <t>Caldera de Poder 3</t>
  </si>
  <si>
    <t>IN 000215 M01-5</t>
  </si>
  <si>
    <t>CBC Industrias Pesadas</t>
  </si>
  <si>
    <t>2DRUM FLUIDIZED BED</t>
  </si>
  <si>
    <t>Caldera de Poder 4</t>
  </si>
  <si>
    <t>EL 012900M01-4</t>
  </si>
  <si>
    <t>METSO POWER</t>
  </si>
  <si>
    <t>1DRUM FLUIDIZED BED</t>
  </si>
  <si>
    <t>Petróleo N°2</t>
  </si>
  <si>
    <t>Alstom</t>
  </si>
  <si>
    <t>Caldera Recuperadora 1</t>
  </si>
  <si>
    <t>IN 000214 M01-7</t>
  </si>
  <si>
    <t>Licor Negro</t>
  </si>
  <si>
    <t>TIPO EQUIPO DE ABATIMIENTO 3</t>
  </si>
  <si>
    <t>MARCA EQUIPO DE ABATIMIENTO 3</t>
  </si>
  <si>
    <t>Caldera Recuperadora 2</t>
  </si>
  <si>
    <t>IN 000217 M01-1</t>
  </si>
  <si>
    <t>Gotaverken Energy</t>
  </si>
  <si>
    <t>1DRUM</t>
  </si>
  <si>
    <t>N/A</t>
  </si>
  <si>
    <t>n/i</t>
  </si>
  <si>
    <t>Potencia</t>
  </si>
  <si>
    <t>Sistema de control distribuido DCS</t>
  </si>
  <si>
    <t>Se indica que se registraran en DCS, alimentando el PI System</t>
  </si>
  <si>
    <t>Producción de Vapor</t>
  </si>
  <si>
    <t>Uso del valor diferencial entre el medidor de flujo a boquillas y medidor de flujo de retorno</t>
  </si>
  <si>
    <t>Medidores de flujo de entrada y de salida/ PI System</t>
  </si>
  <si>
    <t>Registro Consumo Combustible</t>
  </si>
  <si>
    <t>RESPALDO ESTADO DE FUNCIONAMIENTO O ACTIVIDAD</t>
  </si>
  <si>
    <t>N° de Serie</t>
  </si>
  <si>
    <t>Modelo</t>
  </si>
  <si>
    <t>Marca</t>
  </si>
  <si>
    <t>Se medirá en base a la generación de vapor (PI System)</t>
  </si>
  <si>
    <t>Tipo Horómetro</t>
  </si>
  <si>
    <t>ACREDITACIÓN NIVEL DE ACTIVIDAD (HORÓMETRO)</t>
  </si>
  <si>
    <t>x</t>
  </si>
  <si>
    <t>Común</t>
  </si>
  <si>
    <t>Individual</t>
  </si>
  <si>
    <t>CONFIGURACIÓN DUCTO EVACUACIÓN DE GASES</t>
  </si>
  <si>
    <t>n/a</t>
  </si>
  <si>
    <t>No Aplica</t>
  </si>
  <si>
    <t>Frecuencia</t>
  </si>
  <si>
    <t>Cantidad</t>
  </si>
  <si>
    <t>ICA (N° RCA/AÑO, NE, OTRO)</t>
  </si>
  <si>
    <t>MUESTREOS Y/O MEDICIONES EXIGIDOS POR ALGÚN ICA</t>
  </si>
  <si>
    <t>Turbina (Diseño)</t>
  </si>
  <si>
    <t>423 ton/h</t>
  </si>
  <si>
    <t>CRPC</t>
  </si>
  <si>
    <t>Calderas</t>
  </si>
  <si>
    <t>ACREDITACIÓN CAPACIDAD MAXIMA DE FUNCIONAMIENTO</t>
  </si>
  <si>
    <t>N° Medición(es)</t>
  </si>
  <si>
    <t>N° Muestreo(s)</t>
  </si>
  <si>
    <t>N° DE MUESTREOS Y/O MEDICIONES ESTIMADAS, A REALIZAR</t>
  </si>
  <si>
    <t>≥ 5840 hrs.</t>
  </si>
  <si>
    <t>2920 hrs. ˂ F ˂ 5840 hrs.</t>
  </si>
  <si>
    <t>≤ 2920 hrs.</t>
  </si>
  <si>
    <t>FUNCIONAMIENTO ANUAL ESTIMADO</t>
  </si>
  <si>
    <t>Medidores de flujo de entrada y de salida</t>
  </si>
  <si>
    <t>Se medirá en base a la generación de vapor</t>
  </si>
  <si>
    <t>120 ton/h</t>
  </si>
  <si>
    <t>Pesómetro validado certificación MDL</t>
  </si>
  <si>
    <t>Anual</t>
  </si>
  <si>
    <t>RCA 125</t>
  </si>
  <si>
    <t>250 ton/h</t>
  </si>
  <si>
    <t>150 ton/h</t>
  </si>
  <si>
    <t>90 ton/h</t>
  </si>
  <si>
    <t>ANEXO N° 2: ALTERNATIVA N° 8</t>
  </si>
  <si>
    <t>% DE EFICIENCIA DS 138, ADJUNTAR RESPALDO DE LA EXISTENCIA DEL SIST. DE CONTROL</t>
  </si>
  <si>
    <t>FACTOR D.S. 138, CON SU UNIDAD DE MEDIDA</t>
  </si>
  <si>
    <t>PRECIPITADOR ELECTROESTATICO</t>
  </si>
  <si>
    <t>EQUIPO DE ABATIMIENTO</t>
  </si>
  <si>
    <t>CLASIFICACIÓN CCF DE LA FUENTE</t>
  </si>
  <si>
    <t>PI System alimentada por DCS (Sistema de Control Distribuido)</t>
  </si>
  <si>
    <t>SISTEMA DE REGISTRO, ALMACENAMIENTO Y MANEJO DE DATOS</t>
  </si>
  <si>
    <t>Controlador de Flujo</t>
  </si>
  <si>
    <t>RESPALDO DE CUANTIFICACIÓN DE COMBUSTIBLE</t>
  </si>
  <si>
    <t>Frecuencia de mantenimiento</t>
  </si>
  <si>
    <t>N° de serie</t>
  </si>
  <si>
    <t>Tipo (orificio, boquilla, venturi, etc.)</t>
  </si>
  <si>
    <t>Certificado de origen</t>
  </si>
  <si>
    <t>FLUJOMETRO COMBUSTIBLE</t>
  </si>
  <si>
    <t>FORMA DE IDENTIFICAR EL COMBUSTIBLE CON EL QUE ESTÉ EN FUNC. LA FUENTE</t>
  </si>
  <si>
    <t>Controlador de flujo a quemador 1 - Controlador de flujo a quemador 3 - Controlador de flujo a quemador 5 - Controlador de flujo a quemador 7</t>
  </si>
  <si>
    <t>TIPO DE CUANTIFICACIÓN DEL NIVEL DE ACTIVIDAD DE LA FUENTE (EJ CONSUMO DE COMB, PRODUCCIÓN, ETC.)</t>
  </si>
  <si>
    <t>Medidor de Flujo - Balance mensual por MDL (l/mes)</t>
  </si>
  <si>
    <t>Medidor de flujo a propano a Caldera de Recuperación 1 -  Balance Mensual por MDL (l/mes)</t>
  </si>
  <si>
    <t>Medidores de Flujo - Balance mensual por MDL (ton/mes)</t>
  </si>
  <si>
    <t>Medidor de flujo a quemadores - Medidor de flujo de retorno - Balance Mensual por MDL (ton/mes)</t>
  </si>
  <si>
    <t xml:space="preserve">Petróleo N°6 </t>
  </si>
  <si>
    <t>Posee 3</t>
  </si>
  <si>
    <t>Flujómetros - Balance mensual por MDL (ton/mes)</t>
  </si>
  <si>
    <t>Flujómetro entrada a quemadores de carga - Flujómetro salida a quemadores de carga - Flujómetro entrada a quemadores de partida - Flujómetro salida a quemadores de partida - Balance Mensual por MDL (ton/mes)</t>
  </si>
  <si>
    <t>Petróleo N°2 (Diesel)</t>
  </si>
  <si>
    <t>Medidor de flujo de propano a Caldera de Poder 4 -  Balance Mensual por MDL (l/mes)</t>
  </si>
  <si>
    <t>Petróleo N°6  (Bunker 6)</t>
  </si>
  <si>
    <t>Medidor de flujo - Consolidado mensual por MDL (m3estándar/mes)</t>
  </si>
  <si>
    <t>Medidor de flujo de entrada - Consolidado mensual por MDL (m3estándar/mes)</t>
  </si>
  <si>
    <t>Medidor de flujo de propano a Caldera de Poder 1 -  Balance Mensual por MDL (l/mes)</t>
  </si>
  <si>
    <t>Medidor de flujo de entrada a quemadores de partida y carga - Medidor de flujo de retorno de quemadores de partida y carga - Balance Mensual por MDL (ton/mes)</t>
  </si>
  <si>
    <t>Pesómetro - Balance mensual MDL (ton s.s./mes)</t>
  </si>
  <si>
    <t>Pesómetro en silo de compensación - Balance mensual MDL (ton s.s./mes)</t>
  </si>
  <si>
    <t>Biomasa Forestal Combustible</t>
  </si>
  <si>
    <t>Controlador de Flujo - Consolidado mensual por MDL (m3estándar/mes)</t>
  </si>
  <si>
    <t>Controlador de flujo de entrada a quemador 4 - Controlador de flujo de entrada a quemador 5 - Consolidado mensual por MDL (m3estándar/mes)</t>
  </si>
  <si>
    <t>Medidor de flujo a propano a Caldera de Poder 1 -  Balance Mensual por MDL (l/mes)</t>
  </si>
  <si>
    <t>Medidor de Flujo - Consolidado mensual por MDL (m3estándar/mes)</t>
  </si>
  <si>
    <t>Medidor de flujo de entrada -  Consolidado Mensual por MDL (m3estándar/mes)</t>
  </si>
  <si>
    <t>ANEXO N° 3: ALTERNATIVA N° 10</t>
  </si>
  <si>
    <t>Expediente: DFZ-2016-4971-VII-LEY-EI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</si>
</sst>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2"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10"/>
      <name val="Arial"/>
      <family val="2"/>
    </font>
    <font>
      <b/>
      <sz val="9"/>
      <color indexed="81"/>
      <name val="Tahoma"/>
      <family val="2"/>
    </font>
    <font>
      <sz val="9"/>
      <color indexed="81"/>
      <name val="Tahoma"/>
      <family val="2"/>
    </font>
    <font>
      <sz val="11"/>
      <color theme="1"/>
      <name val="Arial"/>
      <family val="2"/>
    </font>
    <font>
      <b/>
      <sz val="8"/>
      <name val="Calibri"/>
      <family val="2"/>
      <scheme val="minor"/>
    </font>
    <font>
      <b/>
      <sz val="8"/>
      <name val="Calibri "/>
    </font>
    <font>
      <sz val="8"/>
      <name val="Calibri "/>
    </font>
    <font>
      <sz val="8"/>
      <color theme="1"/>
      <name val="Calibri "/>
    </font>
    <font>
      <sz val="8"/>
      <color rgb="FFFF0000"/>
      <name val="Calibri "/>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229">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Fill="1" applyBorder="1" applyAlignment="1">
      <alignment horizontal="left"/>
    </xf>
    <xf numFmtId="14" fontId="0" fillId="0" borderId="18" xfId="0" applyNumberFormat="1" applyBorder="1" applyAlignment="1">
      <alignment horizontal="left"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3" borderId="1" xfId="0" applyFont="1" applyFill="1" applyBorder="1" applyAlignment="1">
      <alignment horizontal="center"/>
    </xf>
    <xf numFmtId="0" fontId="2" fillId="0" borderId="1" xfId="0" applyFont="1" applyBorder="1" applyAlignment="1">
      <alignment horizontal="center"/>
    </xf>
    <xf numFmtId="0" fontId="12" fillId="0" borderId="1" xfId="1" applyFont="1" applyFill="1" applyBorder="1" applyAlignment="1">
      <alignment horizontal="left" vertical="center" wrapText="1"/>
    </xf>
    <xf numFmtId="0" fontId="2" fillId="0" borderId="1" xfId="0" applyFont="1" applyFill="1" applyBorder="1" applyAlignment="1">
      <alignment horizontal="left" vertical="top"/>
    </xf>
    <xf numFmtId="0" fontId="12" fillId="0" borderId="1" xfId="1" applyFont="1" applyFill="1" applyBorder="1" applyAlignment="1">
      <alignment horizontal="left" wrapText="1"/>
    </xf>
    <xf numFmtId="0" fontId="4" fillId="0" borderId="0" xfId="1" applyFont="1" applyAlignment="1">
      <alignment vertical="center"/>
    </xf>
    <xf numFmtId="0" fontId="4" fillId="5" borderId="0" xfId="1" applyFont="1" applyFill="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13" fillId="0" borderId="0" xfId="1" applyFont="1" applyFill="1" applyBorder="1" applyAlignment="1">
      <alignment vertical="center"/>
    </xf>
    <xf numFmtId="0" fontId="4" fillId="0" borderId="0" xfId="1" applyFont="1"/>
    <xf numFmtId="0" fontId="16" fillId="0" borderId="0" xfId="0" applyFont="1"/>
    <xf numFmtId="0" fontId="16" fillId="0" borderId="0" xfId="0" applyFont="1" applyFill="1" applyBorder="1" applyAlignment="1">
      <alignment vertical="center"/>
    </xf>
    <xf numFmtId="0" fontId="16" fillId="0" borderId="0" xfId="0" applyFont="1" applyAlignment="1">
      <alignment vertical="center"/>
    </xf>
    <xf numFmtId="0" fontId="13" fillId="0" borderId="0" xfId="0" applyFont="1" applyFill="1" applyBorder="1" applyAlignment="1">
      <alignment vertical="center"/>
    </xf>
    <xf numFmtId="0" fontId="17" fillId="0" borderId="0" xfId="0" applyFont="1" applyAlignment="1">
      <alignment vertical="center"/>
    </xf>
    <xf numFmtId="0" fontId="2" fillId="0" borderId="0" xfId="0" applyFont="1" applyFill="1" applyBorder="1" applyAlignment="1">
      <alignment vertical="center"/>
    </xf>
    <xf numFmtId="0" fontId="17" fillId="0" borderId="0" xfId="0" applyFont="1" applyAlignment="1">
      <alignment horizontal="center" vertical="center"/>
    </xf>
    <xf numFmtId="14" fontId="17" fillId="0" borderId="41" xfId="0" applyNumberFormat="1" applyFont="1" applyBorder="1" applyAlignment="1">
      <alignment horizontal="center" vertical="center"/>
    </xf>
    <xf numFmtId="14" fontId="17" fillId="0" borderId="0" xfId="0" applyNumberFormat="1" applyFont="1" applyBorder="1" applyAlignment="1">
      <alignment horizontal="center" vertical="center"/>
    </xf>
    <xf numFmtId="0" fontId="17" fillId="0" borderId="0" xfId="0" applyFont="1" applyBorder="1" applyAlignment="1">
      <alignment horizontal="center" vertical="center"/>
    </xf>
    <xf numFmtId="0" fontId="3" fillId="0" borderId="0" xfId="0" applyFont="1"/>
    <xf numFmtId="0" fontId="12" fillId="6" borderId="1" xfId="0" applyFont="1" applyFill="1" applyBorder="1" applyAlignment="1">
      <alignment horizontal="left" vertical="center" wrapText="1"/>
    </xf>
    <xf numFmtId="0" fontId="2" fillId="0" borderId="7" xfId="0" applyFont="1" applyFill="1" applyBorder="1" applyAlignment="1">
      <alignment horizontal="center" wrapText="1"/>
    </xf>
    <xf numFmtId="0" fontId="2" fillId="0" borderId="9" xfId="0" applyFont="1" applyFill="1" applyBorder="1" applyAlignment="1">
      <alignment horizontal="center" wrapText="1"/>
    </xf>
    <xf numFmtId="0" fontId="2" fillId="0" borderId="7" xfId="0" applyFont="1" applyFill="1" applyBorder="1" applyAlignment="1">
      <alignment horizontal="center"/>
    </xf>
    <xf numFmtId="0" fontId="2" fillId="0" borderId="9" xfId="0" applyFont="1" applyFill="1" applyBorder="1" applyAlignment="1">
      <alignment horizontal="center"/>
    </xf>
    <xf numFmtId="0" fontId="12" fillId="0" borderId="1" xfId="0" applyFont="1" applyFill="1" applyBorder="1" applyAlignment="1">
      <alignment vertical="center"/>
    </xf>
    <xf numFmtId="0" fontId="12" fillId="6" borderId="1" xfId="0" applyFont="1" applyFill="1" applyBorder="1" applyAlignment="1">
      <alignment vertical="center" wrapText="1"/>
    </xf>
    <xf numFmtId="0" fontId="12" fillId="6" borderId="1" xfId="0" applyFont="1" applyFill="1" applyBorder="1" applyAlignment="1">
      <alignment horizontal="left"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12" fillId="6" borderId="1" xfId="0" applyFont="1" applyFill="1" applyBorder="1" applyAlignment="1">
      <alignment vertical="center"/>
    </xf>
    <xf numFmtId="0" fontId="2" fillId="0" borderId="0" xfId="0"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right"/>
    </xf>
    <xf numFmtId="0" fontId="12" fillId="6" borderId="7"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2" fillId="4" borderId="7" xfId="0" applyFont="1" applyFill="1" applyBorder="1" applyAlignment="1">
      <alignment horizontal="center" wrapText="1"/>
    </xf>
    <xf numFmtId="0" fontId="2" fillId="4" borderId="9" xfId="0" applyFont="1" applyFill="1" applyBorder="1" applyAlignment="1">
      <alignment horizontal="center" wrapText="1"/>
    </xf>
    <xf numFmtId="0" fontId="12" fillId="5" borderId="0" xfId="0" applyFont="1" applyFill="1" applyBorder="1" applyAlignment="1">
      <alignment horizontal="left" vertical="center" wrapText="1"/>
    </xf>
    <xf numFmtId="0" fontId="2" fillId="0" borderId="0" xfId="0" applyFont="1" applyFill="1" applyBorder="1" applyAlignment="1">
      <alignment horizontal="right"/>
    </xf>
    <xf numFmtId="0" fontId="2" fillId="5" borderId="7" xfId="0" applyFont="1" applyFill="1" applyBorder="1" applyAlignment="1">
      <alignment horizontal="center" wrapText="1"/>
    </xf>
    <xf numFmtId="0" fontId="2" fillId="5" borderId="9" xfId="0" applyFont="1" applyFill="1" applyBorder="1" applyAlignment="1">
      <alignment horizont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9" fillId="0" borderId="0" xfId="1" applyFont="1" applyAlignment="1">
      <alignment vertical="center"/>
    </xf>
    <xf numFmtId="0" fontId="18" fillId="0" borderId="0" xfId="1" applyFont="1" applyAlignment="1">
      <alignment horizontal="center" vertical="center"/>
    </xf>
    <xf numFmtId="0" fontId="18" fillId="0" borderId="0" xfId="1" applyFont="1" applyBorder="1" applyAlignment="1">
      <alignment vertical="center"/>
    </xf>
    <xf numFmtId="0" fontId="20" fillId="3" borderId="38" xfId="0" applyFont="1" applyFill="1" applyBorder="1" applyAlignment="1">
      <alignment horizontal="center" vertical="center"/>
    </xf>
    <xf numFmtId="0" fontId="20" fillId="3" borderId="38" xfId="0" applyFont="1" applyFill="1" applyBorder="1" applyAlignment="1">
      <alignment horizontal="center" vertical="center" wrapText="1"/>
    </xf>
    <xf numFmtId="0" fontId="19" fillId="0" borderId="36" xfId="1" applyFont="1" applyBorder="1" applyAlignment="1"/>
    <xf numFmtId="0" fontId="19" fillId="0" borderId="1" xfId="1" applyFont="1" applyBorder="1" applyAlignment="1"/>
    <xf numFmtId="0" fontId="18" fillId="0" borderId="1" xfId="1" applyFont="1" applyBorder="1" applyAlignment="1"/>
    <xf numFmtId="0" fontId="19" fillId="0" borderId="1" xfId="1" applyFont="1" applyFill="1" applyBorder="1" applyAlignment="1">
      <alignment vertical="center"/>
    </xf>
    <xf numFmtId="0" fontId="19" fillId="0" borderId="33" xfId="1" applyFont="1" applyFill="1" applyBorder="1" applyAlignment="1">
      <alignment vertical="center"/>
    </xf>
    <xf numFmtId="0" fontId="19" fillId="0" borderId="1" xfId="1" applyFont="1" applyBorder="1" applyAlignment="1">
      <alignment vertical="center"/>
    </xf>
    <xf numFmtId="0" fontId="19" fillId="4" borderId="1" xfId="1" applyFont="1" applyFill="1" applyBorder="1" applyAlignment="1"/>
    <xf numFmtId="0" fontId="19" fillId="5" borderId="19" xfId="1" applyFont="1" applyFill="1" applyBorder="1" applyAlignment="1">
      <alignment vertical="center" wrapText="1"/>
    </xf>
    <xf numFmtId="0" fontId="19" fillId="5" borderId="0" xfId="1" applyFont="1" applyFill="1" applyBorder="1" applyAlignment="1">
      <alignment vertical="center" wrapText="1"/>
    </xf>
    <xf numFmtId="0" fontId="19" fillId="0" borderId="22" xfId="1" applyFont="1" applyBorder="1" applyAlignment="1"/>
    <xf numFmtId="0" fontId="19" fillId="5" borderId="0" xfId="1" applyFont="1" applyFill="1" applyAlignment="1">
      <alignment vertical="center"/>
    </xf>
    <xf numFmtId="0" fontId="12" fillId="6" borderId="7" xfId="0" applyFont="1" applyFill="1" applyBorder="1" applyAlignment="1">
      <alignment horizontal="left" vertical="center"/>
    </xf>
    <xf numFmtId="0" fontId="12" fillId="6" borderId="8" xfId="0" applyFont="1" applyFill="1" applyBorder="1" applyAlignment="1">
      <alignment horizontal="left" vertical="center"/>
    </xf>
    <xf numFmtId="0" fontId="12" fillId="6" borderId="9" xfId="0" applyFont="1" applyFill="1" applyBorder="1" applyAlignment="1">
      <alignment horizontal="left"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6" borderId="38" xfId="0" applyFont="1" applyFill="1" applyBorder="1" applyAlignment="1">
      <alignment horizontal="left" vertical="center"/>
    </xf>
    <xf numFmtId="0" fontId="12" fillId="6" borderId="42" xfId="0" applyFont="1" applyFill="1" applyBorder="1" applyAlignment="1">
      <alignment horizontal="left" vertical="center"/>
    </xf>
    <xf numFmtId="0" fontId="12" fillId="6" borderId="43" xfId="0" applyFont="1" applyFill="1" applyBorder="1" applyAlignment="1">
      <alignment horizontal="left" vertical="center"/>
    </xf>
    <xf numFmtId="14" fontId="17" fillId="0" borderId="40" xfId="0" applyNumberFormat="1" applyFont="1" applyBorder="1" applyAlignment="1">
      <alignment horizontal="center" vertical="center"/>
    </xf>
    <xf numFmtId="14" fontId="17" fillId="0" borderId="39" xfId="0" applyNumberFormat="1" applyFont="1" applyBorder="1" applyAlignment="1">
      <alignment horizontal="center" vertical="center"/>
    </xf>
    <xf numFmtId="0" fontId="12" fillId="6" borderId="1" xfId="0" applyFont="1" applyFill="1" applyBorder="1" applyAlignment="1">
      <alignment horizontal="left" wrapText="1"/>
    </xf>
    <xf numFmtId="0" fontId="12" fillId="6" borderId="38" xfId="0" applyFont="1" applyFill="1" applyBorder="1" applyAlignment="1">
      <alignment horizontal="left"/>
    </xf>
    <xf numFmtId="0" fontId="12" fillId="6" borderId="42" xfId="0" applyFont="1" applyFill="1" applyBorder="1" applyAlignment="1">
      <alignment horizontal="left"/>
    </xf>
    <xf numFmtId="0" fontId="12" fillId="6" borderId="43" xfId="0" applyFont="1" applyFill="1" applyBorder="1" applyAlignment="1">
      <alignment horizontal="left"/>
    </xf>
    <xf numFmtId="0" fontId="12" fillId="6" borderId="1" xfId="0" applyFont="1" applyFill="1" applyBorder="1" applyAlignment="1">
      <alignment horizontal="left"/>
    </xf>
    <xf numFmtId="0" fontId="6" fillId="0" borderId="0" xfId="1" applyFont="1" applyAlignment="1">
      <alignment vertical="center"/>
    </xf>
    <xf numFmtId="0" fontId="2" fillId="0" borderId="1" xfId="0" applyFont="1" applyFill="1" applyBorder="1" applyAlignment="1">
      <alignment horizontal="left"/>
    </xf>
    <xf numFmtId="0" fontId="12" fillId="0" borderId="1" xfId="1" applyFont="1" applyFill="1" applyBorder="1" applyAlignment="1">
      <alignment horizontal="left" vertical="center"/>
    </xf>
    <xf numFmtId="0" fontId="2" fillId="0" borderId="1" xfId="0" applyFont="1" applyFill="1" applyBorder="1" applyAlignment="1">
      <alignment horizontal="left" vertic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2"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18" fillId="0" borderId="0" xfId="1" applyFont="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26" xfId="1" applyFont="1" applyBorder="1" applyAlignment="1">
      <alignment horizontal="center" vertical="center"/>
    </xf>
    <xf numFmtId="0" fontId="19" fillId="6" borderId="32" xfId="1" applyFont="1" applyFill="1" applyBorder="1" applyAlignment="1">
      <alignment horizontal="left" vertical="center" wrapText="1"/>
    </xf>
    <xf numFmtId="0" fontId="19" fillId="6" borderId="1" xfId="1" applyFont="1" applyFill="1" applyBorder="1" applyAlignment="1">
      <alignment horizontal="left" vertical="center" wrapText="1"/>
    </xf>
    <xf numFmtId="0" fontId="19" fillId="6" borderId="27" xfId="1" applyFont="1" applyFill="1" applyBorder="1" applyAlignment="1">
      <alignment horizontal="left" vertical="center" wrapText="1"/>
    </xf>
    <xf numFmtId="0" fontId="19" fillId="6" borderId="3" xfId="1" applyFont="1" applyFill="1" applyBorder="1" applyAlignment="1">
      <alignment horizontal="left" vertical="center" wrapText="1"/>
    </xf>
    <xf numFmtId="0" fontId="19" fillId="6" borderId="4" xfId="1" applyFont="1" applyFill="1" applyBorder="1" applyAlignment="1">
      <alignment horizontal="left" vertical="center" wrapText="1"/>
    </xf>
    <xf numFmtId="0" fontId="19" fillId="6" borderId="29" xfId="1" applyFont="1" applyFill="1" applyBorder="1" applyAlignment="1">
      <alignment horizontal="left" vertical="center" wrapText="1"/>
    </xf>
    <xf numFmtId="0" fontId="19" fillId="6" borderId="11" xfId="1" applyFont="1" applyFill="1" applyBorder="1" applyAlignment="1">
      <alignment horizontal="left" vertical="center" wrapText="1"/>
    </xf>
    <xf numFmtId="0" fontId="19" fillId="6" borderId="12" xfId="1" applyFont="1" applyFill="1" applyBorder="1" applyAlignment="1">
      <alignment horizontal="left" vertical="center" wrapText="1"/>
    </xf>
    <xf numFmtId="0" fontId="21" fillId="0" borderId="7" xfId="1" applyFont="1" applyBorder="1" applyAlignment="1">
      <alignment horizontal="center" vertical="center"/>
    </xf>
    <xf numFmtId="0" fontId="21" fillId="0" borderId="8" xfId="1" applyFont="1" applyBorder="1" applyAlignment="1">
      <alignment horizontal="center" vertical="center"/>
    </xf>
    <xf numFmtId="0" fontId="21" fillId="0" borderId="26" xfId="1" applyFont="1" applyBorder="1" applyAlignment="1">
      <alignment horizontal="center" vertical="center"/>
    </xf>
    <xf numFmtId="0" fontId="19" fillId="6" borderId="19" xfId="1" applyFont="1" applyFill="1" applyBorder="1" applyAlignment="1">
      <alignment horizontal="left" vertical="center" wrapText="1"/>
    </xf>
    <xf numFmtId="0" fontId="19" fillId="6" borderId="0" xfId="1" applyFont="1" applyFill="1" applyBorder="1" applyAlignment="1">
      <alignment horizontal="left" vertical="center" wrapText="1"/>
    </xf>
    <xf numFmtId="0" fontId="19" fillId="6" borderId="6" xfId="1" applyFont="1" applyFill="1" applyBorder="1" applyAlignment="1">
      <alignment horizontal="left" vertical="center" wrapText="1"/>
    </xf>
    <xf numFmtId="0" fontId="19" fillId="0" borderId="7" xfId="1" applyFont="1" applyBorder="1" applyAlignment="1">
      <alignment horizontal="center"/>
    </xf>
    <xf numFmtId="0" fontId="19" fillId="0" borderId="8" xfId="1" applyFont="1" applyBorder="1" applyAlignment="1">
      <alignment horizontal="center"/>
    </xf>
    <xf numFmtId="0" fontId="19" fillId="0" borderId="26" xfId="1" applyFont="1" applyBorder="1" applyAlignment="1">
      <alignment horizontal="center"/>
    </xf>
    <xf numFmtId="14" fontId="18" fillId="0" borderId="41" xfId="1" applyNumberFormat="1" applyFont="1" applyBorder="1" applyAlignment="1">
      <alignment horizontal="center" vertical="center"/>
    </xf>
    <xf numFmtId="0" fontId="18" fillId="0" borderId="40" xfId="1" applyFont="1" applyBorder="1" applyAlignment="1">
      <alignment horizontal="center" vertical="center"/>
    </xf>
    <xf numFmtId="0" fontId="18" fillId="0" borderId="39" xfId="1" applyFont="1" applyBorder="1" applyAlignment="1">
      <alignment horizontal="center" vertical="center"/>
    </xf>
    <xf numFmtId="0" fontId="19" fillId="0" borderId="0" xfId="1" applyFont="1" applyBorder="1" applyAlignment="1">
      <alignment horizontal="center" vertical="center"/>
    </xf>
    <xf numFmtId="0" fontId="19" fillId="6" borderId="37" xfId="1" applyFont="1" applyFill="1" applyBorder="1" applyAlignment="1">
      <alignment horizontal="left" vertical="center" wrapText="1"/>
    </xf>
    <xf numFmtId="0" fontId="19" fillId="6" borderId="36" xfId="1" applyFont="1" applyFill="1" applyBorder="1" applyAlignment="1">
      <alignment horizontal="left" vertical="center" wrapText="1"/>
    </xf>
    <xf numFmtId="0" fontId="19" fillId="0" borderId="18" xfId="1" applyFont="1" applyBorder="1" applyAlignment="1">
      <alignment horizontal="center" vertical="center"/>
    </xf>
    <xf numFmtId="0" fontId="19" fillId="0" borderId="35" xfId="1" applyFont="1" applyBorder="1" applyAlignment="1">
      <alignment horizontal="center" vertical="center"/>
    </xf>
    <xf numFmtId="0" fontId="19" fillId="0" borderId="34" xfId="1" applyFont="1" applyBorder="1" applyAlignment="1">
      <alignment horizontal="center" vertical="center"/>
    </xf>
    <xf numFmtId="0" fontId="19" fillId="4" borderId="7" xfId="1" applyFont="1" applyFill="1" applyBorder="1" applyAlignment="1">
      <alignment horizontal="center"/>
    </xf>
    <xf numFmtId="0" fontId="19" fillId="4" borderId="8" xfId="1" applyFont="1" applyFill="1" applyBorder="1" applyAlignment="1">
      <alignment horizontal="center"/>
    </xf>
    <xf numFmtId="0" fontId="19" fillId="4" borderId="26" xfId="1" applyFont="1" applyFill="1" applyBorder="1" applyAlignment="1">
      <alignment horizontal="center"/>
    </xf>
    <xf numFmtId="0" fontId="19" fillId="0" borderId="21" xfId="1" applyFont="1" applyBorder="1" applyAlignment="1">
      <alignment horizontal="center"/>
    </xf>
    <xf numFmtId="0" fontId="19" fillId="0" borderId="20" xfId="1" applyFont="1" applyBorder="1" applyAlignment="1">
      <alignment horizontal="center"/>
    </xf>
    <xf numFmtId="0" fontId="19" fillId="5" borderId="19" xfId="1" applyFont="1" applyFill="1" applyBorder="1" applyAlignment="1">
      <alignment horizontal="center" vertical="center" wrapText="1"/>
    </xf>
    <xf numFmtId="0" fontId="19" fillId="5" borderId="0"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9" fillId="4" borderId="3" xfId="1" applyFont="1" applyFill="1" applyBorder="1" applyAlignment="1">
      <alignment horizontal="center" vertical="center" wrapText="1"/>
    </xf>
    <xf numFmtId="0" fontId="19" fillId="4" borderId="31" xfId="1" applyFont="1" applyFill="1" applyBorder="1" applyAlignment="1">
      <alignment horizontal="center" vertical="center" wrapText="1"/>
    </xf>
    <xf numFmtId="0" fontId="19" fillId="4" borderId="5" xfId="1" applyFont="1" applyFill="1" applyBorder="1" applyAlignment="1">
      <alignment horizontal="center" vertical="center" wrapText="1"/>
    </xf>
    <xf numFmtId="0" fontId="19" fillId="4" borderId="0" xfId="1" applyFont="1" applyFill="1" applyBorder="1" applyAlignment="1">
      <alignment horizontal="center" vertical="center" wrapText="1"/>
    </xf>
    <xf numFmtId="0" fontId="19" fillId="4" borderId="30" xfId="1" applyFont="1" applyFill="1" applyBorder="1" applyAlignment="1">
      <alignment horizontal="center" vertical="center" wrapText="1"/>
    </xf>
    <xf numFmtId="0" fontId="19" fillId="4" borderId="10" xfId="1" applyFont="1" applyFill="1" applyBorder="1" applyAlignment="1">
      <alignment horizontal="center" vertical="center" wrapText="1"/>
    </xf>
    <xf numFmtId="0" fontId="19" fillId="4" borderId="11" xfId="1" applyFont="1" applyFill="1" applyBorder="1" applyAlignment="1">
      <alignment horizontal="center" vertical="center" wrapText="1"/>
    </xf>
    <xf numFmtId="0" fontId="19" fillId="4" borderId="28" xfId="1" applyFont="1" applyFill="1" applyBorder="1" applyAlignment="1">
      <alignment horizontal="center" vertical="center" wrapText="1"/>
    </xf>
    <xf numFmtId="0" fontId="19" fillId="6" borderId="25" xfId="1" applyFont="1" applyFill="1" applyBorder="1" applyAlignment="1">
      <alignment horizontal="left" vertical="center" wrapText="1"/>
    </xf>
    <xf numFmtId="0" fontId="19" fillId="6" borderId="24" xfId="1" applyFont="1" applyFill="1" applyBorder="1" applyAlignment="1">
      <alignment horizontal="left" vertical="center" wrapText="1"/>
    </xf>
    <xf numFmtId="0" fontId="19" fillId="6" borderId="23" xfId="1" applyFont="1" applyFill="1" applyBorder="1" applyAlignment="1">
      <alignment horizontal="left" vertical="center" wrapText="1"/>
    </xf>
    <xf numFmtId="0" fontId="19" fillId="0" borderId="9" xfId="1" applyFont="1" applyBorder="1" applyAlignment="1">
      <alignment horizontal="center" vertical="center"/>
    </xf>
    <xf numFmtId="0" fontId="19" fillId="0" borderId="7" xfId="1" applyFont="1" applyBorder="1" applyAlignment="1">
      <alignment horizontal="center" wrapText="1"/>
    </xf>
    <xf numFmtId="0" fontId="19" fillId="0" borderId="8" xfId="1" applyFont="1" applyBorder="1" applyAlignment="1">
      <alignment horizontal="center" wrapText="1"/>
    </xf>
    <xf numFmtId="0" fontId="19" fillId="0" borderId="26" xfId="1" applyFont="1" applyBorder="1" applyAlignment="1">
      <alignment horizontal="center" wrapText="1"/>
    </xf>
    <xf numFmtId="0" fontId="2" fillId="0" borderId="1" xfId="0" applyFont="1" applyBorder="1" applyAlignment="1">
      <alignment horizontal="center"/>
    </xf>
    <xf numFmtId="0" fontId="2" fillId="0" borderId="7" xfId="0" applyFont="1" applyFill="1" applyBorder="1" applyAlignment="1">
      <alignment horizontal="center"/>
    </xf>
    <xf numFmtId="0" fontId="2" fillId="0" borderId="9" xfId="0" applyFont="1" applyFill="1" applyBorder="1" applyAlignment="1">
      <alignment horizontal="center"/>
    </xf>
    <xf numFmtId="0" fontId="12" fillId="6" borderId="1" xfId="0" applyFont="1" applyFill="1" applyBorder="1" applyAlignment="1">
      <alignment horizontal="left" vertical="center"/>
    </xf>
    <xf numFmtId="0" fontId="2" fillId="0" borderId="7" xfId="0" applyFont="1" applyFill="1" applyBorder="1" applyAlignment="1">
      <alignment horizontal="center" wrapText="1"/>
    </xf>
    <xf numFmtId="0" fontId="2" fillId="0" borderId="9" xfId="0" applyFont="1" applyFill="1" applyBorder="1" applyAlignment="1">
      <alignment horizontal="center" wrapText="1"/>
    </xf>
    <xf numFmtId="0" fontId="12" fillId="6" borderId="7"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17" fillId="0" borderId="0" xfId="0" applyFont="1" applyAlignment="1">
      <alignment horizontal="center" vertical="center"/>
    </xf>
    <xf numFmtId="14" fontId="17" fillId="0" borderId="41" xfId="0" applyNumberFormat="1" applyFont="1" applyBorder="1" applyAlignment="1">
      <alignment horizontal="center" vertical="center"/>
    </xf>
    <xf numFmtId="0" fontId="17" fillId="0" borderId="40" xfId="0" applyFont="1" applyBorder="1" applyAlignment="1">
      <alignment horizontal="center" vertical="center"/>
    </xf>
    <xf numFmtId="0" fontId="17" fillId="0" borderId="39" xfId="0" applyFont="1" applyBorder="1" applyAlignment="1">
      <alignment horizontal="center" vertical="center"/>
    </xf>
    <xf numFmtId="0" fontId="12" fillId="0" borderId="1" xfId="0" applyFont="1" applyFill="1" applyBorder="1" applyAlignment="1">
      <alignment horizontal="center" vertic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30</xdr:row>
      <xdr:rowOff>76200</xdr:rowOff>
    </xdr:from>
    <xdr:to>
      <xdr:col>4</xdr:col>
      <xdr:colOff>1181101</xdr:colOff>
      <xdr:row>32</xdr:row>
      <xdr:rowOff>0</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23132</xdr:colOff>
      <xdr:row>0</xdr:row>
      <xdr:rowOff>48532</xdr:rowOff>
    </xdr:from>
    <xdr:ext cx="2736699" cy="821270"/>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48532"/>
          <a:ext cx="2736699" cy="82127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71718</xdr:colOff>
      <xdr:row>0</xdr:row>
      <xdr:rowOff>44824</xdr:rowOff>
    </xdr:from>
    <xdr:ext cx="2783164" cy="818667"/>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1866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2397%20-%20Ficha%20Revi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2"/>
      <sheetName val="ALT. 3"/>
      <sheetName val="ALT. 4"/>
      <sheetName val="ALT. 5"/>
      <sheetName val="ALT. 6"/>
      <sheetName val="ALT. 7"/>
      <sheetName val="ALT. 9"/>
      <sheetName val="ALT. 11"/>
      <sheetName val="Hoja1"/>
    </sheetNames>
    <sheetDataSet>
      <sheetData sheetId="0" refreshError="1"/>
      <sheetData sheetId="1" refreshError="1">
        <row r="9">
          <cell r="C9" t="str">
            <v>Caldera de Poder 1</v>
          </cell>
          <cell r="D9" t="str">
            <v>Caldera de Poder 2</v>
          </cell>
          <cell r="E9" t="str">
            <v>Caldera de Poder 3</v>
          </cell>
          <cell r="F9" t="str">
            <v>Caldera de Poder 4</v>
          </cell>
          <cell r="G9" t="str">
            <v>Caldera Recuperadora 1</v>
          </cell>
          <cell r="H9" t="str">
            <v>Caldera Recuperadora 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28"/>
  <sheetViews>
    <sheetView view="pageLayout" topLeftCell="A19" zoomScale="85" zoomScaleNormal="100" zoomScalePageLayoutView="85" workbookViewId="0">
      <selection activeCell="B33" sqref="B33"/>
    </sheetView>
  </sheetViews>
  <sheetFormatPr baseColWidth="10" defaultRowHeight="14.4" x14ac:dyDescent="0.3"/>
  <cols>
    <col min="1" max="1" width="3.44140625" customWidth="1"/>
    <col min="2" max="2" width="21.44140625" customWidth="1"/>
    <col min="3" max="3" width="9.6640625" customWidth="1"/>
    <col min="4" max="4" width="20.109375" customWidth="1"/>
    <col min="5" max="5" width="24" customWidth="1"/>
    <col min="6" max="6" width="18.109375" customWidth="1"/>
  </cols>
  <sheetData>
    <row r="3" spans="4:4" x14ac:dyDescent="0.3">
      <c r="D3" s="1"/>
    </row>
    <row r="20" spans="2:5" ht="15.6" x14ac:dyDescent="0.3">
      <c r="B20" s="124" t="s">
        <v>4</v>
      </c>
      <c r="C20" s="124"/>
      <c r="D20" s="124"/>
      <c r="E20" s="124"/>
    </row>
    <row r="21" spans="2:5" ht="15.6" customHeight="1" x14ac:dyDescent="0.3">
      <c r="B21" s="124"/>
      <c r="C21" s="124"/>
      <c r="D21" s="124"/>
      <c r="E21" s="124"/>
    </row>
    <row r="22" spans="2:5" ht="15.6" customHeight="1" x14ac:dyDescent="0.3">
      <c r="B22" s="131" t="s">
        <v>6</v>
      </c>
      <c r="C22" s="131"/>
      <c r="D22" s="131"/>
      <c r="E22" s="131"/>
    </row>
    <row r="23" spans="2:5" x14ac:dyDescent="0.3">
      <c r="B23" s="131" t="s">
        <v>7</v>
      </c>
      <c r="C23" s="131"/>
      <c r="D23" s="131"/>
      <c r="E23" s="131"/>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111" t="s">
        <v>200</v>
      </c>
      <c r="D27" s="111"/>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50</v>
      </c>
      <c r="D32" s="20"/>
      <c r="E32" s="10"/>
    </row>
    <row r="33" spans="2:7" ht="70.2" customHeight="1" x14ac:dyDescent="0.3">
      <c r="B33" s="10"/>
      <c r="C33" s="17" t="s">
        <v>51</v>
      </c>
      <c r="D33" s="21"/>
      <c r="E33" s="10"/>
      <c r="G33" s="16"/>
    </row>
    <row r="34" spans="2:7" ht="70.2" customHeight="1" x14ac:dyDescent="0.3">
      <c r="B34" s="10"/>
      <c r="C34" s="18" t="s">
        <v>52</v>
      </c>
      <c r="D34" s="20"/>
      <c r="E34" s="10"/>
    </row>
    <row r="35" spans="2:7" x14ac:dyDescent="0.3">
      <c r="B35" s="10"/>
      <c r="C35" s="15"/>
      <c r="D35" s="10"/>
      <c r="E35" s="10"/>
    </row>
    <row r="36" spans="2:7" x14ac:dyDescent="0.3">
      <c r="B36" s="10"/>
      <c r="C36" s="15"/>
      <c r="D36" s="10"/>
      <c r="E36" s="10"/>
    </row>
    <row r="37" spans="2:7" x14ac:dyDescent="0.3">
      <c r="B37" s="10"/>
      <c r="C37" s="15"/>
      <c r="D37" s="10"/>
      <c r="E37" s="10"/>
    </row>
    <row r="38" spans="2:7" x14ac:dyDescent="0.3">
      <c r="B38" s="10"/>
      <c r="C38" s="10"/>
      <c r="D38" s="10"/>
      <c r="E38" s="10"/>
    </row>
    <row r="39" spans="2:7" x14ac:dyDescent="0.3">
      <c r="B39" s="132" t="s">
        <v>5</v>
      </c>
      <c r="C39" s="133"/>
      <c r="D39" s="133"/>
      <c r="E39" s="134"/>
    </row>
    <row r="40" spans="2:7" ht="60" customHeight="1" x14ac:dyDescent="0.3">
      <c r="B40" s="125" t="s">
        <v>9</v>
      </c>
      <c r="C40" s="126"/>
      <c r="D40" s="126"/>
      <c r="E40" s="127"/>
    </row>
    <row r="41" spans="2:7" x14ac:dyDescent="0.3">
      <c r="B41" s="128"/>
      <c r="C41" s="129"/>
      <c r="D41" s="129"/>
      <c r="E41" s="130"/>
    </row>
    <row r="42" spans="2:7" x14ac:dyDescent="0.3">
      <c r="B42" s="145"/>
      <c r="C42" s="146"/>
      <c r="D42" s="146"/>
      <c r="E42" s="147"/>
    </row>
    <row r="43" spans="2:7" ht="14.4" customHeight="1" x14ac:dyDescent="0.3">
      <c r="B43" s="139" t="s">
        <v>8</v>
      </c>
      <c r="C43" s="140"/>
      <c r="D43" s="140"/>
      <c r="E43" s="141"/>
    </row>
    <row r="44" spans="2:7" x14ac:dyDescent="0.3">
      <c r="B44" s="139"/>
      <c r="C44" s="140"/>
      <c r="D44" s="140"/>
      <c r="E44" s="141"/>
    </row>
    <row r="45" spans="2:7" x14ac:dyDescent="0.3">
      <c r="B45" s="139"/>
      <c r="C45" s="140"/>
      <c r="D45" s="140"/>
      <c r="E45" s="141"/>
    </row>
    <row r="46" spans="2:7" x14ac:dyDescent="0.3">
      <c r="B46" s="139"/>
      <c r="C46" s="140"/>
      <c r="D46" s="140"/>
      <c r="E46" s="141"/>
    </row>
    <row r="47" spans="2:7" x14ac:dyDescent="0.3">
      <c r="B47" s="139"/>
      <c r="C47" s="140"/>
      <c r="D47" s="140"/>
      <c r="E47" s="141"/>
    </row>
    <row r="48" spans="2:7" x14ac:dyDescent="0.3">
      <c r="B48" s="139"/>
      <c r="C48" s="140"/>
      <c r="D48" s="140"/>
      <c r="E48" s="141"/>
    </row>
    <row r="49" spans="2:5" x14ac:dyDescent="0.3">
      <c r="B49" s="139"/>
      <c r="C49" s="140"/>
      <c r="D49" s="140"/>
      <c r="E49" s="141"/>
    </row>
    <row r="50" spans="2:5" x14ac:dyDescent="0.3">
      <c r="B50" s="142"/>
      <c r="C50" s="143"/>
      <c r="D50" s="143"/>
      <c r="E50" s="144"/>
    </row>
    <row r="51" spans="2:5" x14ac:dyDescent="0.3">
      <c r="B51" s="135"/>
      <c r="C51" s="135"/>
      <c r="D51" s="135"/>
      <c r="E51" s="135"/>
    </row>
    <row r="52" spans="2:5" ht="15" thickBot="1" x14ac:dyDescent="0.35">
      <c r="B52" s="136" t="s">
        <v>10</v>
      </c>
      <c r="C52" s="137"/>
      <c r="D52" s="137"/>
      <c r="E52" s="138"/>
    </row>
    <row r="53" spans="2:5" x14ac:dyDescent="0.3">
      <c r="B53" s="5" t="s">
        <v>11</v>
      </c>
      <c r="C53" s="5"/>
      <c r="D53" s="3"/>
      <c r="E53" s="23">
        <v>42716</v>
      </c>
    </row>
    <row r="54" spans="2:5" x14ac:dyDescent="0.3">
      <c r="B54" s="113" t="s">
        <v>12</v>
      </c>
      <c r="C54" s="113"/>
      <c r="D54" s="113"/>
      <c r="E54" s="24" t="s">
        <v>53</v>
      </c>
    </row>
    <row r="55" spans="2:5" ht="24" x14ac:dyDescent="0.3">
      <c r="B55" s="113" t="s">
        <v>13</v>
      </c>
      <c r="C55" s="113"/>
      <c r="D55" s="113"/>
      <c r="E55" s="24" t="s">
        <v>54</v>
      </c>
    </row>
    <row r="56" spans="2:5" x14ac:dyDescent="0.3">
      <c r="B56" s="113" t="s">
        <v>14</v>
      </c>
      <c r="C56" s="113"/>
      <c r="D56" s="113"/>
      <c r="E56" s="24"/>
    </row>
    <row r="57" spans="2:5" x14ac:dyDescent="0.3">
      <c r="B57" s="113" t="s">
        <v>15</v>
      </c>
      <c r="C57" s="113"/>
      <c r="D57" s="113"/>
      <c r="E57" s="24" t="s">
        <v>55</v>
      </c>
    </row>
    <row r="58" spans="2:5" x14ac:dyDescent="0.3">
      <c r="B58" s="112" t="s">
        <v>16</v>
      </c>
      <c r="C58" s="112"/>
      <c r="D58" s="112"/>
      <c r="E58" s="25">
        <v>6</v>
      </c>
    </row>
    <row r="59" spans="2:5" x14ac:dyDescent="0.3">
      <c r="B59" s="2"/>
      <c r="C59" s="2"/>
      <c r="D59" s="2"/>
      <c r="E59" s="2"/>
    </row>
    <row r="60" spans="2:5" x14ac:dyDescent="0.3">
      <c r="B60" s="148" t="s">
        <v>17</v>
      </c>
      <c r="C60" s="148"/>
      <c r="D60" s="148"/>
      <c r="E60" s="148"/>
    </row>
    <row r="61" spans="2:5" x14ac:dyDescent="0.3">
      <c r="B61" s="113" t="s">
        <v>18</v>
      </c>
      <c r="C61" s="113"/>
      <c r="D61" s="113"/>
      <c r="E61" s="27" t="s">
        <v>56</v>
      </c>
    </row>
    <row r="62" spans="2:5" x14ac:dyDescent="0.3">
      <c r="B62" s="113" t="s">
        <v>14</v>
      </c>
      <c r="C62" s="113"/>
      <c r="D62" s="113"/>
      <c r="E62" s="27" t="s">
        <v>57</v>
      </c>
    </row>
    <row r="63" spans="2:5" x14ac:dyDescent="0.3">
      <c r="B63" s="113" t="s">
        <v>19</v>
      </c>
      <c r="C63" s="113"/>
      <c r="D63" s="113"/>
      <c r="E63" s="27">
        <v>2397</v>
      </c>
    </row>
    <row r="64" spans="2:5" x14ac:dyDescent="0.3">
      <c r="B64" s="113" t="s">
        <v>20</v>
      </c>
      <c r="C64" s="113"/>
      <c r="D64" s="113"/>
      <c r="E64" s="27" t="s">
        <v>58</v>
      </c>
    </row>
    <row r="65" spans="2:6" x14ac:dyDescent="0.3">
      <c r="B65" s="114" t="s">
        <v>21</v>
      </c>
      <c r="C65" s="114"/>
      <c r="D65" s="114"/>
      <c r="E65" s="27">
        <v>8</v>
      </c>
    </row>
    <row r="66" spans="2:6" x14ac:dyDescent="0.3">
      <c r="B66" s="113" t="s">
        <v>22</v>
      </c>
      <c r="C66" s="113"/>
      <c r="D66" s="113"/>
      <c r="E66" s="28" t="s">
        <v>59</v>
      </c>
    </row>
    <row r="67" spans="2:6" x14ac:dyDescent="0.3">
      <c r="B67" s="113" t="s">
        <v>15</v>
      </c>
      <c r="C67" s="113"/>
      <c r="D67" s="113"/>
      <c r="E67" s="27" t="s">
        <v>55</v>
      </c>
    </row>
    <row r="68" spans="2:6" x14ac:dyDescent="0.3">
      <c r="B68" s="113" t="s">
        <v>23</v>
      </c>
      <c r="C68" s="113"/>
      <c r="D68" s="113"/>
      <c r="E68" s="27">
        <v>1025</v>
      </c>
    </row>
    <row r="69" spans="2:6" x14ac:dyDescent="0.3">
      <c r="B69" s="112" t="s">
        <v>24</v>
      </c>
      <c r="C69" s="112"/>
      <c r="D69" s="112"/>
      <c r="E69" s="27">
        <v>6</v>
      </c>
    </row>
    <row r="70" spans="2:6" x14ac:dyDescent="0.3">
      <c r="B70" s="112" t="s">
        <v>25</v>
      </c>
      <c r="C70" s="112"/>
      <c r="D70" s="112"/>
      <c r="E70" s="27">
        <v>0</v>
      </c>
    </row>
    <row r="71" spans="2:6" x14ac:dyDescent="0.3">
      <c r="B71" s="112" t="s">
        <v>26</v>
      </c>
      <c r="C71" s="112"/>
      <c r="D71" s="112"/>
      <c r="E71" s="27">
        <v>0</v>
      </c>
    </row>
    <row r="72" spans="2:6" x14ac:dyDescent="0.3">
      <c r="B72" s="112" t="s">
        <v>27</v>
      </c>
      <c r="C72" s="112"/>
      <c r="D72" s="112"/>
      <c r="E72" s="27">
        <v>6</v>
      </c>
    </row>
    <row r="74" spans="2:6" x14ac:dyDescent="0.3">
      <c r="B74" s="152" t="s">
        <v>39</v>
      </c>
      <c r="C74" s="153"/>
      <c r="D74" s="153"/>
      <c r="E74" s="154"/>
      <c r="F74" s="12"/>
    </row>
    <row r="75" spans="2:6" x14ac:dyDescent="0.3">
      <c r="B75" s="29" t="s">
        <v>60</v>
      </c>
      <c r="C75" s="29" t="s">
        <v>61</v>
      </c>
      <c r="D75" s="29" t="s">
        <v>62</v>
      </c>
      <c r="E75" s="29" t="s">
        <v>63</v>
      </c>
      <c r="F75" s="12"/>
    </row>
    <row r="76" spans="2:6" x14ac:dyDescent="0.3">
      <c r="B76" s="30" t="s">
        <v>64</v>
      </c>
      <c r="C76" s="30">
        <v>125</v>
      </c>
      <c r="D76" s="30">
        <v>2008</v>
      </c>
      <c r="E76" s="30">
        <v>8</v>
      </c>
      <c r="F76" s="12"/>
    </row>
    <row r="77" spans="2:6" x14ac:dyDescent="0.3">
      <c r="B77" s="30" t="s">
        <v>64</v>
      </c>
      <c r="C77" s="30">
        <v>37</v>
      </c>
      <c r="D77" s="30">
        <v>2014</v>
      </c>
      <c r="E77" s="30">
        <v>8</v>
      </c>
      <c r="F77" s="12" t="s">
        <v>65</v>
      </c>
    </row>
    <row r="78" spans="2:6" x14ac:dyDescent="0.3">
      <c r="B78" s="30" t="s">
        <v>66</v>
      </c>
      <c r="C78" s="30">
        <v>37</v>
      </c>
      <c r="D78" s="30">
        <v>2013</v>
      </c>
      <c r="E78" s="30">
        <v>8</v>
      </c>
      <c r="F78" s="12"/>
    </row>
    <row r="85" spans="2:5" ht="15.6" x14ac:dyDescent="0.3">
      <c r="B85" s="124" t="s">
        <v>4</v>
      </c>
      <c r="C85" s="124"/>
      <c r="D85" s="124"/>
      <c r="E85" s="124"/>
    </row>
    <row r="86" spans="2:5" x14ac:dyDescent="0.3">
      <c r="B86" s="7" t="s">
        <v>46</v>
      </c>
      <c r="C86" s="8"/>
      <c r="D86" s="9"/>
      <c r="E86" s="6" t="s">
        <v>67</v>
      </c>
    </row>
    <row r="87" spans="2:5" x14ac:dyDescent="0.3">
      <c r="B87" s="115" t="s">
        <v>44</v>
      </c>
      <c r="C87" s="116"/>
      <c r="D87" s="117"/>
      <c r="E87" s="33" t="s">
        <v>74</v>
      </c>
    </row>
    <row r="88" spans="2:5" x14ac:dyDescent="0.3">
      <c r="B88" s="115" t="s">
        <v>28</v>
      </c>
      <c r="C88" s="116"/>
      <c r="D88" s="117"/>
      <c r="E88" s="26" t="s">
        <v>75</v>
      </c>
    </row>
    <row r="89" spans="2:5" x14ac:dyDescent="0.3">
      <c r="B89" s="118" t="s">
        <v>45</v>
      </c>
      <c r="C89" s="119"/>
      <c r="D89" s="120"/>
      <c r="E89" s="26" t="s">
        <v>76</v>
      </c>
    </row>
    <row r="90" spans="2:5" x14ac:dyDescent="0.3">
      <c r="B90" s="121" t="s">
        <v>29</v>
      </c>
      <c r="C90" s="122"/>
      <c r="D90" s="123"/>
      <c r="E90" s="22" t="s">
        <v>87</v>
      </c>
    </row>
    <row r="91" spans="2:5" ht="14.4" customHeight="1" x14ac:dyDescent="0.3">
      <c r="B91" s="118" t="s">
        <v>30</v>
      </c>
      <c r="C91" s="119"/>
      <c r="D91" s="120"/>
      <c r="E91" s="26" t="s">
        <v>77</v>
      </c>
    </row>
    <row r="92" spans="2:5" x14ac:dyDescent="0.3">
      <c r="B92" s="115" t="s">
        <v>3</v>
      </c>
      <c r="C92" s="116"/>
      <c r="D92" s="117"/>
      <c r="E92" s="26" t="s">
        <v>78</v>
      </c>
    </row>
    <row r="93" spans="2:5" x14ac:dyDescent="0.3">
      <c r="B93" s="115" t="s">
        <v>31</v>
      </c>
      <c r="C93" s="116"/>
      <c r="D93" s="117"/>
      <c r="E93" s="26">
        <v>1969</v>
      </c>
    </row>
    <row r="94" spans="2:5" x14ac:dyDescent="0.3">
      <c r="B94" s="115" t="s">
        <v>32</v>
      </c>
      <c r="C94" s="116"/>
      <c r="D94" s="117"/>
      <c r="E94" s="26" t="s">
        <v>79</v>
      </c>
    </row>
    <row r="95" spans="2:5" x14ac:dyDescent="0.3">
      <c r="B95" s="115" t="s">
        <v>33</v>
      </c>
      <c r="C95" s="116"/>
      <c r="D95" s="117"/>
      <c r="E95" s="4" t="s">
        <v>80</v>
      </c>
    </row>
    <row r="96" spans="2:5" x14ac:dyDescent="0.3">
      <c r="B96" s="115" t="s">
        <v>34</v>
      </c>
      <c r="C96" s="116"/>
      <c r="D96" s="117"/>
      <c r="E96" s="4" t="s">
        <v>81</v>
      </c>
    </row>
    <row r="97" spans="2:5" x14ac:dyDescent="0.3">
      <c r="B97" s="149" t="s">
        <v>35</v>
      </c>
      <c r="C97" s="150"/>
      <c r="D97" s="151"/>
      <c r="E97" s="4" t="s">
        <v>82</v>
      </c>
    </row>
    <row r="98" spans="2:5" x14ac:dyDescent="0.3">
      <c r="B98" s="118" t="s">
        <v>36</v>
      </c>
      <c r="C98" s="119"/>
      <c r="D98" s="120"/>
      <c r="E98" s="4" t="s">
        <v>83</v>
      </c>
    </row>
    <row r="99" spans="2:5" x14ac:dyDescent="0.3">
      <c r="B99" s="118" t="s">
        <v>37</v>
      </c>
      <c r="C99" s="119"/>
      <c r="D99" s="120"/>
      <c r="E99" s="27">
        <v>68</v>
      </c>
    </row>
    <row r="100" spans="2:5" x14ac:dyDescent="0.3">
      <c r="B100" s="118" t="s">
        <v>68</v>
      </c>
      <c r="C100" s="119"/>
      <c r="D100" s="120"/>
      <c r="E100" s="27">
        <v>90</v>
      </c>
    </row>
    <row r="101" spans="2:5" x14ac:dyDescent="0.3">
      <c r="B101" s="118" t="s">
        <v>38</v>
      </c>
      <c r="C101" s="119"/>
      <c r="D101" s="120"/>
      <c r="E101" s="27" t="s">
        <v>84</v>
      </c>
    </row>
    <row r="102" spans="2:5" x14ac:dyDescent="0.3">
      <c r="B102" s="115" t="s">
        <v>40</v>
      </c>
      <c r="C102" s="116"/>
      <c r="D102" s="117"/>
      <c r="E102" s="4" t="s">
        <v>85</v>
      </c>
    </row>
    <row r="103" spans="2:5" x14ac:dyDescent="0.3">
      <c r="B103" s="115" t="s">
        <v>41</v>
      </c>
      <c r="C103" s="116"/>
      <c r="D103" s="117"/>
      <c r="E103" s="4" t="s">
        <v>86</v>
      </c>
    </row>
    <row r="104" spans="2:5" x14ac:dyDescent="0.3">
      <c r="B104" s="115" t="s">
        <v>42</v>
      </c>
      <c r="C104" s="116"/>
      <c r="D104" s="117"/>
      <c r="E104" s="4" t="s">
        <v>87</v>
      </c>
    </row>
    <row r="105" spans="2:5" x14ac:dyDescent="0.3">
      <c r="B105" s="115" t="s">
        <v>43</v>
      </c>
      <c r="C105" s="116"/>
      <c r="D105" s="117"/>
      <c r="E105" s="4" t="s">
        <v>87</v>
      </c>
    </row>
    <row r="107" spans="2:5" x14ac:dyDescent="0.3">
      <c r="B107" s="7" t="s">
        <v>46</v>
      </c>
      <c r="C107" s="8"/>
      <c r="D107" s="9"/>
      <c r="E107" s="6" t="s">
        <v>69</v>
      </c>
    </row>
    <row r="108" spans="2:5" x14ac:dyDescent="0.3">
      <c r="B108" s="115" t="s">
        <v>44</v>
      </c>
      <c r="C108" s="116"/>
      <c r="D108" s="117"/>
      <c r="E108" s="31" t="s">
        <v>74</v>
      </c>
    </row>
    <row r="109" spans="2:5" x14ac:dyDescent="0.3">
      <c r="B109" s="115" t="s">
        <v>28</v>
      </c>
      <c r="C109" s="116"/>
      <c r="D109" s="117"/>
      <c r="E109" s="26" t="s">
        <v>88</v>
      </c>
    </row>
    <row r="110" spans="2:5" x14ac:dyDescent="0.3">
      <c r="B110" s="118" t="s">
        <v>45</v>
      </c>
      <c r="C110" s="119"/>
      <c r="D110" s="120"/>
      <c r="E110" s="26" t="s">
        <v>89</v>
      </c>
    </row>
    <row r="111" spans="2:5" x14ac:dyDescent="0.3">
      <c r="B111" s="121" t="s">
        <v>29</v>
      </c>
      <c r="C111" s="122"/>
      <c r="D111" s="123"/>
      <c r="E111" s="32" t="s">
        <v>87</v>
      </c>
    </row>
    <row r="112" spans="2:5" x14ac:dyDescent="0.3">
      <c r="B112" s="118" t="s">
        <v>30</v>
      </c>
      <c r="C112" s="119"/>
      <c r="D112" s="120"/>
      <c r="E112" s="26" t="s">
        <v>77</v>
      </c>
    </row>
    <row r="113" spans="2:5" x14ac:dyDescent="0.3">
      <c r="B113" s="115" t="s">
        <v>3</v>
      </c>
      <c r="C113" s="116"/>
      <c r="D113" s="117"/>
      <c r="E113" s="26" t="s">
        <v>90</v>
      </c>
    </row>
    <row r="114" spans="2:5" x14ac:dyDescent="0.3">
      <c r="B114" s="115" t="s">
        <v>31</v>
      </c>
      <c r="C114" s="116"/>
      <c r="D114" s="117"/>
      <c r="E114" s="26">
        <v>1989</v>
      </c>
    </row>
    <row r="115" spans="2:5" x14ac:dyDescent="0.3">
      <c r="B115" s="115" t="s">
        <v>32</v>
      </c>
      <c r="C115" s="116"/>
      <c r="D115" s="117"/>
      <c r="E115" s="26" t="s">
        <v>79</v>
      </c>
    </row>
    <row r="116" spans="2:5" x14ac:dyDescent="0.3">
      <c r="B116" s="115" t="s">
        <v>33</v>
      </c>
      <c r="C116" s="116"/>
      <c r="D116" s="117"/>
      <c r="E116" s="4" t="s">
        <v>80</v>
      </c>
    </row>
    <row r="117" spans="2:5" x14ac:dyDescent="0.3">
      <c r="B117" s="115" t="s">
        <v>34</v>
      </c>
      <c r="C117" s="116"/>
      <c r="D117" s="117"/>
      <c r="E117" s="4" t="s">
        <v>81</v>
      </c>
    </row>
    <row r="118" spans="2:5" x14ac:dyDescent="0.3">
      <c r="B118" s="149" t="s">
        <v>35</v>
      </c>
      <c r="C118" s="150"/>
      <c r="D118" s="151"/>
      <c r="E118" s="4" t="s">
        <v>82</v>
      </c>
    </row>
    <row r="119" spans="2:5" x14ac:dyDescent="0.3">
      <c r="B119" s="118" t="s">
        <v>36</v>
      </c>
      <c r="C119" s="119"/>
      <c r="D119" s="120"/>
      <c r="E119" s="4" t="s">
        <v>83</v>
      </c>
    </row>
    <row r="120" spans="2:5" x14ac:dyDescent="0.3">
      <c r="B120" s="118" t="s">
        <v>37</v>
      </c>
      <c r="C120" s="119"/>
      <c r="D120" s="120"/>
      <c r="E120" s="26">
        <v>93</v>
      </c>
    </row>
    <row r="121" spans="2:5" x14ac:dyDescent="0.3">
      <c r="B121" s="118" t="s">
        <v>68</v>
      </c>
      <c r="C121" s="119"/>
      <c r="D121" s="120"/>
      <c r="E121" s="26">
        <v>150.12</v>
      </c>
    </row>
    <row r="122" spans="2:5" x14ac:dyDescent="0.3">
      <c r="B122" s="118" t="s">
        <v>38</v>
      </c>
      <c r="C122" s="119"/>
      <c r="D122" s="120"/>
      <c r="E122" s="26" t="s">
        <v>84</v>
      </c>
    </row>
    <row r="123" spans="2:5" x14ac:dyDescent="0.3">
      <c r="B123" s="115" t="s">
        <v>40</v>
      </c>
      <c r="C123" s="116"/>
      <c r="D123" s="117"/>
      <c r="E123" s="4" t="s">
        <v>85</v>
      </c>
    </row>
    <row r="124" spans="2:5" x14ac:dyDescent="0.3">
      <c r="B124" s="115" t="s">
        <v>41</v>
      </c>
      <c r="C124" s="116"/>
      <c r="D124" s="117"/>
      <c r="E124" s="4" t="s">
        <v>91</v>
      </c>
    </row>
    <row r="125" spans="2:5" x14ac:dyDescent="0.3">
      <c r="B125" s="115" t="s">
        <v>42</v>
      </c>
      <c r="C125" s="116"/>
      <c r="D125" s="117"/>
      <c r="E125" s="4" t="s">
        <v>87</v>
      </c>
    </row>
    <row r="126" spans="2:5" x14ac:dyDescent="0.3">
      <c r="B126" s="115" t="s">
        <v>43</v>
      </c>
      <c r="C126" s="116"/>
      <c r="D126" s="117"/>
      <c r="E126" s="4" t="s">
        <v>87</v>
      </c>
    </row>
    <row r="134" spans="2:5" ht="15.6" x14ac:dyDescent="0.3">
      <c r="B134" s="124" t="s">
        <v>4</v>
      </c>
      <c r="C134" s="124"/>
      <c r="D134" s="124"/>
      <c r="E134" s="124"/>
    </row>
    <row r="135" spans="2:5" x14ac:dyDescent="0.3">
      <c r="B135" s="7" t="s">
        <v>46</v>
      </c>
      <c r="C135" s="8"/>
      <c r="D135" s="9"/>
      <c r="E135" s="6" t="s">
        <v>70</v>
      </c>
    </row>
    <row r="136" spans="2:5" x14ac:dyDescent="0.3">
      <c r="B136" s="115" t="s">
        <v>44</v>
      </c>
      <c r="C136" s="116"/>
      <c r="D136" s="117"/>
      <c r="E136" s="33" t="s">
        <v>74</v>
      </c>
    </row>
    <row r="137" spans="2:5" x14ac:dyDescent="0.3">
      <c r="B137" s="115" t="s">
        <v>28</v>
      </c>
      <c r="C137" s="116"/>
      <c r="D137" s="117"/>
      <c r="E137" s="26" t="s">
        <v>92</v>
      </c>
    </row>
    <row r="138" spans="2:5" x14ac:dyDescent="0.3">
      <c r="B138" s="118" t="s">
        <v>45</v>
      </c>
      <c r="C138" s="119"/>
      <c r="D138" s="120"/>
      <c r="E138" s="26" t="s">
        <v>93</v>
      </c>
    </row>
    <row r="139" spans="2:5" x14ac:dyDescent="0.3">
      <c r="B139" s="121" t="s">
        <v>29</v>
      </c>
      <c r="C139" s="122"/>
      <c r="D139" s="123"/>
      <c r="E139" s="22"/>
    </row>
    <row r="140" spans="2:5" x14ac:dyDescent="0.3">
      <c r="B140" s="118" t="s">
        <v>30</v>
      </c>
      <c r="C140" s="119"/>
      <c r="D140" s="120"/>
      <c r="E140" s="26" t="s">
        <v>94</v>
      </c>
    </row>
    <row r="141" spans="2:5" x14ac:dyDescent="0.3">
      <c r="B141" s="115" t="s">
        <v>3</v>
      </c>
      <c r="C141" s="116"/>
      <c r="D141" s="117"/>
      <c r="E141" s="26" t="s">
        <v>95</v>
      </c>
    </row>
    <row r="142" spans="2:5" x14ac:dyDescent="0.3">
      <c r="B142" s="115" t="s">
        <v>31</v>
      </c>
      <c r="C142" s="116"/>
      <c r="D142" s="117"/>
      <c r="E142" s="26">
        <v>2000</v>
      </c>
    </row>
    <row r="143" spans="2:5" x14ac:dyDescent="0.3">
      <c r="B143" s="115" t="s">
        <v>32</v>
      </c>
      <c r="C143" s="116"/>
      <c r="D143" s="117"/>
      <c r="E143" s="26" t="s">
        <v>79</v>
      </c>
    </row>
    <row r="144" spans="2:5" x14ac:dyDescent="0.3">
      <c r="B144" s="115" t="s">
        <v>33</v>
      </c>
      <c r="C144" s="116"/>
      <c r="D144" s="117"/>
      <c r="E144" s="4" t="s">
        <v>80</v>
      </c>
    </row>
    <row r="145" spans="2:5" x14ac:dyDescent="0.3">
      <c r="B145" s="115" t="s">
        <v>34</v>
      </c>
      <c r="C145" s="116"/>
      <c r="D145" s="117"/>
      <c r="E145" s="4" t="s">
        <v>81</v>
      </c>
    </row>
    <row r="146" spans="2:5" x14ac:dyDescent="0.3">
      <c r="B146" s="149" t="s">
        <v>35</v>
      </c>
      <c r="C146" s="150"/>
      <c r="D146" s="151"/>
      <c r="E146" s="4" t="s">
        <v>82</v>
      </c>
    </row>
    <row r="147" spans="2:5" x14ac:dyDescent="0.3">
      <c r="B147" s="118" t="s">
        <v>36</v>
      </c>
      <c r="C147" s="119"/>
      <c r="D147" s="120"/>
      <c r="E147" s="4" t="s">
        <v>83</v>
      </c>
    </row>
    <row r="148" spans="2:5" x14ac:dyDescent="0.3">
      <c r="B148" s="118" t="s">
        <v>37</v>
      </c>
      <c r="C148" s="119"/>
      <c r="D148" s="120"/>
      <c r="E148" s="26">
        <v>51</v>
      </c>
    </row>
    <row r="149" spans="2:5" x14ac:dyDescent="0.3">
      <c r="B149" s="118" t="s">
        <v>68</v>
      </c>
      <c r="C149" s="119"/>
      <c r="D149" s="120"/>
      <c r="E149" s="26">
        <v>80</v>
      </c>
    </row>
    <row r="150" spans="2:5" x14ac:dyDescent="0.3">
      <c r="B150" s="118" t="s">
        <v>38</v>
      </c>
      <c r="C150" s="119"/>
      <c r="D150" s="120"/>
      <c r="E150" s="26" t="s">
        <v>84</v>
      </c>
    </row>
    <row r="151" spans="2:5" x14ac:dyDescent="0.3">
      <c r="B151" s="115" t="s">
        <v>40</v>
      </c>
      <c r="C151" s="116"/>
      <c r="D151" s="117"/>
      <c r="E151" s="4" t="s">
        <v>85</v>
      </c>
    </row>
    <row r="152" spans="2:5" x14ac:dyDescent="0.3">
      <c r="B152" s="115" t="s">
        <v>41</v>
      </c>
      <c r="C152" s="116"/>
      <c r="D152" s="117"/>
      <c r="E152" s="4" t="s">
        <v>86</v>
      </c>
    </row>
    <row r="153" spans="2:5" x14ac:dyDescent="0.3">
      <c r="B153" s="115" t="s">
        <v>42</v>
      </c>
      <c r="C153" s="116"/>
      <c r="D153" s="117"/>
      <c r="E153" s="4" t="s">
        <v>87</v>
      </c>
    </row>
    <row r="154" spans="2:5" x14ac:dyDescent="0.3">
      <c r="B154" s="115" t="s">
        <v>43</v>
      </c>
      <c r="C154" s="116"/>
      <c r="D154" s="117"/>
      <c r="E154" s="4" t="s">
        <v>87</v>
      </c>
    </row>
    <row r="156" spans="2:5" x14ac:dyDescent="0.3">
      <c r="B156" s="7" t="s">
        <v>46</v>
      </c>
      <c r="C156" s="8"/>
      <c r="D156" s="9"/>
      <c r="E156" s="6" t="s">
        <v>71</v>
      </c>
    </row>
    <row r="157" spans="2:5" x14ac:dyDescent="0.3">
      <c r="B157" s="115" t="s">
        <v>44</v>
      </c>
      <c r="C157" s="116"/>
      <c r="D157" s="117"/>
      <c r="E157" s="31" t="s">
        <v>74</v>
      </c>
    </row>
    <row r="158" spans="2:5" x14ac:dyDescent="0.3">
      <c r="B158" s="115" t="s">
        <v>28</v>
      </c>
      <c r="C158" s="116"/>
      <c r="D158" s="117"/>
      <c r="E158" s="26" t="s">
        <v>96</v>
      </c>
    </row>
    <row r="159" spans="2:5" x14ac:dyDescent="0.3">
      <c r="B159" s="118" t="s">
        <v>45</v>
      </c>
      <c r="C159" s="119"/>
      <c r="D159" s="120"/>
      <c r="E159" s="26" t="s">
        <v>97</v>
      </c>
    </row>
    <row r="160" spans="2:5" x14ac:dyDescent="0.3">
      <c r="B160" s="121" t="s">
        <v>29</v>
      </c>
      <c r="C160" s="122"/>
      <c r="D160" s="123"/>
      <c r="E160" s="32"/>
    </row>
    <row r="161" spans="2:5" x14ac:dyDescent="0.3">
      <c r="B161" s="118" t="s">
        <v>30</v>
      </c>
      <c r="C161" s="119"/>
      <c r="D161" s="120"/>
      <c r="E161" s="26" t="s">
        <v>98</v>
      </c>
    </row>
    <row r="162" spans="2:5" x14ac:dyDescent="0.3">
      <c r="B162" s="115" t="s">
        <v>3</v>
      </c>
      <c r="C162" s="116"/>
      <c r="D162" s="117"/>
      <c r="E162" s="26" t="s">
        <v>99</v>
      </c>
    </row>
    <row r="163" spans="2:5" x14ac:dyDescent="0.3">
      <c r="B163" s="115" t="s">
        <v>31</v>
      </c>
      <c r="C163" s="116"/>
      <c r="D163" s="117"/>
      <c r="E163" s="26">
        <v>2009</v>
      </c>
    </row>
    <row r="164" spans="2:5" x14ac:dyDescent="0.3">
      <c r="B164" s="115" t="s">
        <v>32</v>
      </c>
      <c r="C164" s="116"/>
      <c r="D164" s="117"/>
      <c r="E164" s="26" t="s">
        <v>79</v>
      </c>
    </row>
    <row r="165" spans="2:5" x14ac:dyDescent="0.3">
      <c r="B165" s="115" t="s">
        <v>33</v>
      </c>
      <c r="C165" s="116"/>
      <c r="D165" s="117"/>
      <c r="E165" s="4" t="s">
        <v>80</v>
      </c>
    </row>
    <row r="166" spans="2:5" x14ac:dyDescent="0.3">
      <c r="B166" s="115" t="s">
        <v>34</v>
      </c>
      <c r="C166" s="116"/>
      <c r="D166" s="117"/>
      <c r="E166" s="4" t="s">
        <v>82</v>
      </c>
    </row>
    <row r="167" spans="2:5" x14ac:dyDescent="0.3">
      <c r="B167" s="149" t="s">
        <v>35</v>
      </c>
      <c r="C167" s="150"/>
      <c r="D167" s="151"/>
      <c r="E167" s="4" t="s">
        <v>100</v>
      </c>
    </row>
    <row r="168" spans="2:5" x14ac:dyDescent="0.3">
      <c r="B168" s="118" t="s">
        <v>36</v>
      </c>
      <c r="C168" s="119"/>
      <c r="D168" s="120"/>
      <c r="E168" s="4" t="s">
        <v>81</v>
      </c>
    </row>
    <row r="169" spans="2:5" x14ac:dyDescent="0.3">
      <c r="B169" s="118" t="s">
        <v>37</v>
      </c>
      <c r="C169" s="119"/>
      <c r="D169" s="120"/>
      <c r="E169" s="27">
        <v>167</v>
      </c>
    </row>
    <row r="170" spans="2:5" x14ac:dyDescent="0.3">
      <c r="B170" s="118" t="s">
        <v>68</v>
      </c>
      <c r="C170" s="119"/>
      <c r="D170" s="120"/>
      <c r="E170" s="27">
        <v>250</v>
      </c>
    </row>
    <row r="171" spans="2:5" x14ac:dyDescent="0.3">
      <c r="B171" s="118" t="s">
        <v>38</v>
      </c>
      <c r="C171" s="119"/>
      <c r="D171" s="120"/>
      <c r="E171" s="4" t="s">
        <v>84</v>
      </c>
    </row>
    <row r="172" spans="2:5" x14ac:dyDescent="0.3">
      <c r="B172" s="115" t="s">
        <v>40</v>
      </c>
      <c r="C172" s="116"/>
      <c r="D172" s="117"/>
      <c r="E172" s="4" t="s">
        <v>85</v>
      </c>
    </row>
    <row r="173" spans="2:5" x14ac:dyDescent="0.3">
      <c r="B173" s="115" t="s">
        <v>41</v>
      </c>
      <c r="C173" s="116"/>
      <c r="D173" s="117"/>
      <c r="E173" s="4" t="s">
        <v>101</v>
      </c>
    </row>
    <row r="174" spans="2:5" x14ac:dyDescent="0.3">
      <c r="B174" s="115" t="s">
        <v>42</v>
      </c>
      <c r="C174" s="116"/>
      <c r="D174" s="117"/>
      <c r="E174" s="4" t="s">
        <v>87</v>
      </c>
    </row>
    <row r="175" spans="2:5" x14ac:dyDescent="0.3">
      <c r="B175" s="115" t="s">
        <v>43</v>
      </c>
      <c r="C175" s="116"/>
      <c r="D175" s="117"/>
      <c r="E175" s="4" t="s">
        <v>87</v>
      </c>
    </row>
    <row r="183" spans="2:5" ht="15.6" x14ac:dyDescent="0.3">
      <c r="B183" s="124" t="s">
        <v>4</v>
      </c>
      <c r="C183" s="124"/>
      <c r="D183" s="124"/>
      <c r="E183" s="124"/>
    </row>
    <row r="184" spans="2:5" x14ac:dyDescent="0.3">
      <c r="B184" s="7" t="s">
        <v>46</v>
      </c>
      <c r="C184" s="8"/>
      <c r="D184" s="9"/>
      <c r="E184" s="6" t="s">
        <v>72</v>
      </c>
    </row>
    <row r="185" spans="2:5" x14ac:dyDescent="0.3">
      <c r="B185" s="115" t="s">
        <v>44</v>
      </c>
      <c r="C185" s="116"/>
      <c r="D185" s="117"/>
      <c r="E185" s="33" t="s">
        <v>74</v>
      </c>
    </row>
    <row r="186" spans="2:5" x14ac:dyDescent="0.3">
      <c r="B186" s="115" t="s">
        <v>28</v>
      </c>
      <c r="C186" s="116"/>
      <c r="D186" s="117"/>
      <c r="E186" s="26" t="s">
        <v>102</v>
      </c>
    </row>
    <row r="187" spans="2:5" x14ac:dyDescent="0.3">
      <c r="B187" s="118" t="s">
        <v>45</v>
      </c>
      <c r="C187" s="119"/>
      <c r="D187" s="120"/>
      <c r="E187" s="26" t="s">
        <v>103</v>
      </c>
    </row>
    <row r="188" spans="2:5" x14ac:dyDescent="0.3">
      <c r="B188" s="121" t="s">
        <v>29</v>
      </c>
      <c r="C188" s="122"/>
      <c r="D188" s="123"/>
      <c r="E188" s="22">
        <v>10101304</v>
      </c>
    </row>
    <row r="189" spans="2:5" x14ac:dyDescent="0.3">
      <c r="B189" s="118" t="s">
        <v>30</v>
      </c>
      <c r="C189" s="119"/>
      <c r="D189" s="120"/>
      <c r="E189" s="26" t="s">
        <v>77</v>
      </c>
    </row>
    <row r="190" spans="2:5" x14ac:dyDescent="0.3">
      <c r="B190" s="115" t="s">
        <v>3</v>
      </c>
      <c r="C190" s="116"/>
      <c r="D190" s="117"/>
      <c r="E190" s="26" t="s">
        <v>78</v>
      </c>
    </row>
    <row r="191" spans="2:5" x14ac:dyDescent="0.3">
      <c r="B191" s="115" t="s">
        <v>31</v>
      </c>
      <c r="C191" s="116"/>
      <c r="D191" s="117"/>
      <c r="E191" s="26">
        <v>1972</v>
      </c>
    </row>
    <row r="192" spans="2:5" x14ac:dyDescent="0.3">
      <c r="B192" s="115" t="s">
        <v>32</v>
      </c>
      <c r="C192" s="116"/>
      <c r="D192" s="117"/>
      <c r="E192" s="26" t="s">
        <v>79</v>
      </c>
    </row>
    <row r="193" spans="2:5" x14ac:dyDescent="0.3">
      <c r="B193" s="115" t="s">
        <v>33</v>
      </c>
      <c r="C193" s="116"/>
      <c r="D193" s="117"/>
      <c r="E193" s="4" t="s">
        <v>104</v>
      </c>
    </row>
    <row r="194" spans="2:5" x14ac:dyDescent="0.3">
      <c r="B194" s="115" t="s">
        <v>34</v>
      </c>
      <c r="C194" s="116"/>
      <c r="D194" s="117"/>
      <c r="E194" s="4" t="s">
        <v>81</v>
      </c>
    </row>
    <row r="195" spans="2:5" x14ac:dyDescent="0.3">
      <c r="B195" s="149" t="s">
        <v>35</v>
      </c>
      <c r="C195" s="150"/>
      <c r="D195" s="151"/>
      <c r="E195" s="4" t="s">
        <v>82</v>
      </c>
    </row>
    <row r="196" spans="2:5" x14ac:dyDescent="0.3">
      <c r="B196" s="118" t="s">
        <v>36</v>
      </c>
      <c r="C196" s="119"/>
      <c r="D196" s="120"/>
      <c r="E196" s="4" t="s">
        <v>83</v>
      </c>
    </row>
    <row r="197" spans="2:5" x14ac:dyDescent="0.3">
      <c r="B197" s="118" t="s">
        <v>37</v>
      </c>
      <c r="C197" s="119"/>
      <c r="D197" s="120"/>
      <c r="E197" s="27">
        <v>164</v>
      </c>
    </row>
    <row r="198" spans="2:5" x14ac:dyDescent="0.3">
      <c r="B198" s="118" t="s">
        <v>68</v>
      </c>
      <c r="C198" s="119"/>
      <c r="D198" s="120"/>
      <c r="E198" s="27">
        <v>120</v>
      </c>
    </row>
    <row r="199" spans="2:5" x14ac:dyDescent="0.3">
      <c r="B199" s="118" t="s">
        <v>38</v>
      </c>
      <c r="C199" s="119"/>
      <c r="D199" s="120"/>
      <c r="E199" s="27" t="s">
        <v>84</v>
      </c>
    </row>
    <row r="200" spans="2:5" x14ac:dyDescent="0.3">
      <c r="B200" s="115" t="s">
        <v>40</v>
      </c>
      <c r="C200" s="116"/>
      <c r="D200" s="117"/>
      <c r="E200" s="4" t="s">
        <v>85</v>
      </c>
    </row>
    <row r="201" spans="2:5" x14ac:dyDescent="0.3">
      <c r="B201" s="115" t="s">
        <v>41</v>
      </c>
      <c r="C201" s="116"/>
      <c r="D201" s="117"/>
      <c r="E201" s="4" t="s">
        <v>86</v>
      </c>
    </row>
    <row r="202" spans="2:5" x14ac:dyDescent="0.3">
      <c r="B202" s="115" t="s">
        <v>42</v>
      </c>
      <c r="C202" s="116"/>
      <c r="D202" s="117"/>
      <c r="E202" s="4" t="s">
        <v>85</v>
      </c>
    </row>
    <row r="203" spans="2:5" x14ac:dyDescent="0.3">
      <c r="B203" s="115" t="s">
        <v>43</v>
      </c>
      <c r="C203" s="116"/>
      <c r="D203" s="117"/>
      <c r="E203" s="4" t="s">
        <v>91</v>
      </c>
    </row>
    <row r="204" spans="2:5" x14ac:dyDescent="0.3">
      <c r="B204" s="115" t="s">
        <v>105</v>
      </c>
      <c r="C204" s="116"/>
      <c r="D204" s="117"/>
      <c r="E204" s="4" t="s">
        <v>85</v>
      </c>
    </row>
    <row r="205" spans="2:5" x14ac:dyDescent="0.3">
      <c r="B205" s="115" t="s">
        <v>106</v>
      </c>
      <c r="C205" s="116"/>
      <c r="D205" s="117"/>
      <c r="E205" s="4" t="s">
        <v>101</v>
      </c>
    </row>
    <row r="207" spans="2:5" x14ac:dyDescent="0.3">
      <c r="B207" s="7" t="s">
        <v>46</v>
      </c>
      <c r="C207" s="8"/>
      <c r="D207" s="9"/>
      <c r="E207" s="6" t="s">
        <v>73</v>
      </c>
    </row>
    <row r="208" spans="2:5" x14ac:dyDescent="0.3">
      <c r="B208" s="115" t="s">
        <v>44</v>
      </c>
      <c r="C208" s="116"/>
      <c r="D208" s="117"/>
      <c r="E208" s="33" t="s">
        <v>74</v>
      </c>
    </row>
    <row r="209" spans="2:5" x14ac:dyDescent="0.3">
      <c r="B209" s="115" t="s">
        <v>28</v>
      </c>
      <c r="C209" s="116"/>
      <c r="D209" s="117"/>
      <c r="E209" s="26" t="s">
        <v>107</v>
      </c>
    </row>
    <row r="210" spans="2:5" x14ac:dyDescent="0.3">
      <c r="B210" s="118" t="s">
        <v>45</v>
      </c>
      <c r="C210" s="119"/>
      <c r="D210" s="120"/>
      <c r="E210" s="26" t="s">
        <v>108</v>
      </c>
    </row>
    <row r="211" spans="2:5" x14ac:dyDescent="0.3">
      <c r="B211" s="121" t="s">
        <v>29</v>
      </c>
      <c r="C211" s="122"/>
      <c r="D211" s="123"/>
      <c r="E211" s="22">
        <v>10101304</v>
      </c>
    </row>
    <row r="212" spans="2:5" x14ac:dyDescent="0.3">
      <c r="B212" s="118" t="s">
        <v>30</v>
      </c>
      <c r="C212" s="119"/>
      <c r="D212" s="120"/>
      <c r="E212" s="26" t="s">
        <v>109</v>
      </c>
    </row>
    <row r="213" spans="2:5" x14ac:dyDescent="0.3">
      <c r="B213" s="115" t="s">
        <v>3</v>
      </c>
      <c r="C213" s="116"/>
      <c r="D213" s="117"/>
      <c r="E213" s="26" t="s">
        <v>110</v>
      </c>
    </row>
    <row r="214" spans="2:5" x14ac:dyDescent="0.3">
      <c r="B214" s="115" t="s">
        <v>31</v>
      </c>
      <c r="C214" s="116"/>
      <c r="D214" s="117"/>
      <c r="E214" s="26">
        <v>1989</v>
      </c>
    </row>
    <row r="215" spans="2:5" x14ac:dyDescent="0.3">
      <c r="B215" s="115" t="s">
        <v>32</v>
      </c>
      <c r="C215" s="116"/>
      <c r="D215" s="117"/>
      <c r="E215" s="26" t="s">
        <v>79</v>
      </c>
    </row>
    <row r="216" spans="2:5" x14ac:dyDescent="0.3">
      <c r="B216" s="115" t="s">
        <v>33</v>
      </c>
      <c r="C216" s="116"/>
      <c r="D216" s="117"/>
      <c r="E216" s="4" t="s">
        <v>104</v>
      </c>
    </row>
    <row r="217" spans="2:5" x14ac:dyDescent="0.3">
      <c r="B217" s="115" t="s">
        <v>34</v>
      </c>
      <c r="C217" s="116"/>
      <c r="D217" s="117"/>
      <c r="E217" s="4" t="s">
        <v>81</v>
      </c>
    </row>
    <row r="218" spans="2:5" x14ac:dyDescent="0.3">
      <c r="B218" s="149" t="s">
        <v>35</v>
      </c>
      <c r="C218" s="150"/>
      <c r="D218" s="151"/>
      <c r="E218" s="4" t="s">
        <v>82</v>
      </c>
    </row>
    <row r="219" spans="2:5" x14ac:dyDescent="0.3">
      <c r="B219" s="118" t="s">
        <v>36</v>
      </c>
      <c r="C219" s="119"/>
      <c r="D219" s="120"/>
      <c r="E219" s="4" t="s">
        <v>83</v>
      </c>
    </row>
    <row r="220" spans="2:5" x14ac:dyDescent="0.3">
      <c r="B220" s="118" t="s">
        <v>37</v>
      </c>
      <c r="C220" s="119"/>
      <c r="D220" s="120"/>
      <c r="E220" s="26">
        <v>482</v>
      </c>
    </row>
    <row r="221" spans="2:5" x14ac:dyDescent="0.3">
      <c r="B221" s="118" t="s">
        <v>68</v>
      </c>
      <c r="C221" s="119"/>
      <c r="D221" s="120"/>
      <c r="E221" s="26">
        <v>423</v>
      </c>
    </row>
    <row r="222" spans="2:5" x14ac:dyDescent="0.3">
      <c r="B222" s="118" t="s">
        <v>38</v>
      </c>
      <c r="C222" s="119"/>
      <c r="D222" s="120"/>
      <c r="E222" s="26" t="s">
        <v>84</v>
      </c>
    </row>
    <row r="223" spans="2:5" x14ac:dyDescent="0.3">
      <c r="B223" s="115" t="s">
        <v>40</v>
      </c>
      <c r="C223" s="116"/>
      <c r="D223" s="117"/>
      <c r="E223" s="4" t="s">
        <v>85</v>
      </c>
    </row>
    <row r="224" spans="2:5" x14ac:dyDescent="0.3">
      <c r="B224" s="115" t="s">
        <v>41</v>
      </c>
      <c r="C224" s="116"/>
      <c r="D224" s="117"/>
      <c r="E224" s="4" t="s">
        <v>91</v>
      </c>
    </row>
    <row r="225" spans="2:5" x14ac:dyDescent="0.3">
      <c r="B225" s="115" t="s">
        <v>42</v>
      </c>
      <c r="C225" s="116"/>
      <c r="D225" s="117"/>
      <c r="E225" s="4" t="s">
        <v>85</v>
      </c>
    </row>
    <row r="226" spans="2:5" x14ac:dyDescent="0.3">
      <c r="B226" s="115" t="s">
        <v>43</v>
      </c>
      <c r="C226" s="116"/>
      <c r="D226" s="117"/>
      <c r="E226" s="4" t="s">
        <v>91</v>
      </c>
    </row>
    <row r="227" spans="2:5" x14ac:dyDescent="0.3">
      <c r="B227" s="115" t="s">
        <v>105</v>
      </c>
      <c r="C227" s="116"/>
      <c r="D227" s="117"/>
      <c r="E227" s="4" t="s">
        <v>85</v>
      </c>
    </row>
    <row r="228" spans="2:5" x14ac:dyDescent="0.3">
      <c r="B228" s="115" t="s">
        <v>106</v>
      </c>
      <c r="C228" s="116"/>
      <c r="D228" s="117"/>
      <c r="E228" s="4" t="s">
        <v>101</v>
      </c>
    </row>
  </sheetData>
  <mergeCells count="150">
    <mergeCell ref="B209:D209"/>
    <mergeCell ref="B210:D210"/>
    <mergeCell ref="B211:D211"/>
    <mergeCell ref="B212:D212"/>
    <mergeCell ref="B213:D213"/>
    <mergeCell ref="B214:D214"/>
    <mergeCell ref="B200:D200"/>
    <mergeCell ref="B227:D227"/>
    <mergeCell ref="B228:D228"/>
    <mergeCell ref="B226:D226"/>
    <mergeCell ref="B221:D221"/>
    <mergeCell ref="B222:D222"/>
    <mergeCell ref="B223:D223"/>
    <mergeCell ref="B224:D224"/>
    <mergeCell ref="B225:D225"/>
    <mergeCell ref="B215:D215"/>
    <mergeCell ref="B216:D216"/>
    <mergeCell ref="B217:D217"/>
    <mergeCell ref="B218:D218"/>
    <mergeCell ref="B219:D219"/>
    <mergeCell ref="B220:D220"/>
    <mergeCell ref="B201:D201"/>
    <mergeCell ref="B202:D202"/>
    <mergeCell ref="B203:D203"/>
    <mergeCell ref="B208:D208"/>
    <mergeCell ref="B194:D194"/>
    <mergeCell ref="B195:D195"/>
    <mergeCell ref="B196:D196"/>
    <mergeCell ref="B197:D197"/>
    <mergeCell ref="B198:D198"/>
    <mergeCell ref="B199:D199"/>
    <mergeCell ref="B204:D204"/>
    <mergeCell ref="B205:D205"/>
    <mergeCell ref="B188:D188"/>
    <mergeCell ref="B189:D189"/>
    <mergeCell ref="B190:D190"/>
    <mergeCell ref="B191:D191"/>
    <mergeCell ref="B192:D192"/>
    <mergeCell ref="B193:D193"/>
    <mergeCell ref="B174:D174"/>
    <mergeCell ref="B175:D175"/>
    <mergeCell ref="B183:E183"/>
    <mergeCell ref="B185:D185"/>
    <mergeCell ref="B186:D186"/>
    <mergeCell ref="B187:D187"/>
    <mergeCell ref="B169:D169"/>
    <mergeCell ref="B170:D170"/>
    <mergeCell ref="B171:D171"/>
    <mergeCell ref="B172:D172"/>
    <mergeCell ref="B173:D173"/>
    <mergeCell ref="B163:D163"/>
    <mergeCell ref="B164:D164"/>
    <mergeCell ref="B165:D165"/>
    <mergeCell ref="B166:D166"/>
    <mergeCell ref="B167:D167"/>
    <mergeCell ref="B168:D168"/>
    <mergeCell ref="B157:D157"/>
    <mergeCell ref="B158:D158"/>
    <mergeCell ref="B159:D159"/>
    <mergeCell ref="B160:D160"/>
    <mergeCell ref="B161:D161"/>
    <mergeCell ref="B162:D162"/>
    <mergeCell ref="B150:D150"/>
    <mergeCell ref="B151:D151"/>
    <mergeCell ref="B152:D152"/>
    <mergeCell ref="B153:D153"/>
    <mergeCell ref="B154:D154"/>
    <mergeCell ref="B144:D144"/>
    <mergeCell ref="B145:D145"/>
    <mergeCell ref="B146:D146"/>
    <mergeCell ref="B147:D147"/>
    <mergeCell ref="B148:D148"/>
    <mergeCell ref="B149:D149"/>
    <mergeCell ref="B138:D138"/>
    <mergeCell ref="B139:D139"/>
    <mergeCell ref="B140:D140"/>
    <mergeCell ref="B141:D141"/>
    <mergeCell ref="B142:D142"/>
    <mergeCell ref="B143:D143"/>
    <mergeCell ref="B123:D123"/>
    <mergeCell ref="B124:D124"/>
    <mergeCell ref="B125:D125"/>
    <mergeCell ref="B134:E134"/>
    <mergeCell ref="B136:D136"/>
    <mergeCell ref="B137:D137"/>
    <mergeCell ref="B126:D126"/>
    <mergeCell ref="B118:D118"/>
    <mergeCell ref="B119:D119"/>
    <mergeCell ref="B120:D120"/>
    <mergeCell ref="B121:D121"/>
    <mergeCell ref="B122:D122"/>
    <mergeCell ref="B112:D112"/>
    <mergeCell ref="B113:D113"/>
    <mergeCell ref="B114:D114"/>
    <mergeCell ref="B115:D115"/>
    <mergeCell ref="B116:D116"/>
    <mergeCell ref="B117:D117"/>
    <mergeCell ref="B85:E85"/>
    <mergeCell ref="B108:D108"/>
    <mergeCell ref="B109:D109"/>
    <mergeCell ref="B110:D110"/>
    <mergeCell ref="B111:D111"/>
    <mergeCell ref="B105:D105"/>
    <mergeCell ref="B93:D93"/>
    <mergeCell ref="B97:D97"/>
    <mergeCell ref="B96:D96"/>
    <mergeCell ref="B95:D95"/>
    <mergeCell ref="B94:D94"/>
    <mergeCell ref="B99:D99"/>
    <mergeCell ref="B100:D100"/>
    <mergeCell ref="B101:D101"/>
    <mergeCell ref="B98:D98"/>
    <mergeCell ref="B87:D87"/>
    <mergeCell ref="B102:D102"/>
    <mergeCell ref="B103:D103"/>
    <mergeCell ref="B104:D104"/>
    <mergeCell ref="B88:D88"/>
    <mergeCell ref="B89:D89"/>
    <mergeCell ref="B92:D92"/>
    <mergeCell ref="B91:D91"/>
    <mergeCell ref="B90:D90"/>
    <mergeCell ref="B20:E20"/>
    <mergeCell ref="B21:E21"/>
    <mergeCell ref="B40:E41"/>
    <mergeCell ref="B22:E22"/>
    <mergeCell ref="B23:E23"/>
    <mergeCell ref="B39:E39"/>
    <mergeCell ref="B54:D54"/>
    <mergeCell ref="B55:D55"/>
    <mergeCell ref="B56:D56"/>
    <mergeCell ref="B57:D57"/>
    <mergeCell ref="B58:D58"/>
    <mergeCell ref="B51:E51"/>
    <mergeCell ref="B52:E52"/>
    <mergeCell ref="B43:E50"/>
    <mergeCell ref="B42:E42"/>
    <mergeCell ref="B60:E60"/>
    <mergeCell ref="B61:D61"/>
    <mergeCell ref="B74:E74"/>
    <mergeCell ref="B72:D72"/>
    <mergeCell ref="B71:D71"/>
    <mergeCell ref="B70:D70"/>
    <mergeCell ref="B66:D66"/>
    <mergeCell ref="B64:D64"/>
    <mergeCell ref="B63:D63"/>
    <mergeCell ref="B62:D62"/>
    <mergeCell ref="B65:D65"/>
    <mergeCell ref="B67:D67"/>
    <mergeCell ref="B68:D68"/>
    <mergeCell ref="B69:D69"/>
  </mergeCells>
  <dataValidations disablePrompts="1" count="1">
    <dataValidation operator="greaterThan" allowBlank="1" showInputMessage="1" showErrorMessage="1" sqref="E53"/>
  </dataValidations>
  <pageMargins left="0.7" right="0.7" top="0.75" bottom="0.75" header="0.3" footer="0.3"/>
  <pageSetup scale="94" orientation="portrait" verticalDpi="0" r:id="rId1"/>
  <headerFooter differentFirst="1">
    <oddHeader>&amp;L&amp;G&amp;C
Expediente: DFZ-2016-4971-VII-LEY-EI&amp;R&amp;G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2"/>
  <sheetViews>
    <sheetView view="pageLayout" topLeftCell="A22" zoomScaleNormal="100" workbookViewId="0">
      <selection activeCell="I38" sqref="I38"/>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55" t="str">
        <f>+Datos!C27</f>
        <v>Expediente: DFZ-2016-4971-VII-LEY-EI</v>
      </c>
      <c r="D3" s="155"/>
      <c r="E3" s="155"/>
      <c r="F3" s="155"/>
      <c r="G3" s="155"/>
      <c r="H3" s="155"/>
      <c r="I3" s="155"/>
    </row>
    <row r="6" spans="2:10" ht="15.6" x14ac:dyDescent="0.3">
      <c r="B6" s="156" t="s">
        <v>4</v>
      </c>
      <c r="C6" s="156"/>
      <c r="D6" s="156"/>
      <c r="E6" s="156"/>
      <c r="F6" s="156"/>
      <c r="G6" s="156"/>
      <c r="H6" s="156"/>
      <c r="I6" s="156"/>
      <c r="J6" s="156"/>
    </row>
    <row r="7" spans="2:10" x14ac:dyDescent="0.3">
      <c r="B7" s="157"/>
      <c r="C7" s="157"/>
      <c r="D7" s="157"/>
      <c r="E7" s="157"/>
    </row>
    <row r="8" spans="2:10" x14ac:dyDescent="0.3">
      <c r="B8" s="159" t="s">
        <v>47</v>
      </c>
      <c r="C8" s="159"/>
      <c r="D8" s="159"/>
      <c r="E8" s="14" t="s">
        <v>48</v>
      </c>
      <c r="F8" s="14" t="s">
        <v>1</v>
      </c>
      <c r="G8" s="14" t="s">
        <v>2</v>
      </c>
      <c r="H8" s="14" t="s">
        <v>0</v>
      </c>
      <c r="I8" s="14" t="s">
        <v>49</v>
      </c>
      <c r="J8" s="12"/>
    </row>
    <row r="9" spans="2:10" x14ac:dyDescent="0.3">
      <c r="B9" s="158" t="s">
        <v>75</v>
      </c>
      <c r="C9" s="158" t="s">
        <v>76</v>
      </c>
      <c r="D9" s="3" t="s">
        <v>33</v>
      </c>
      <c r="E9" s="4">
        <v>8</v>
      </c>
      <c r="F9" s="13">
        <v>8</v>
      </c>
      <c r="G9" s="13" t="s">
        <v>87</v>
      </c>
      <c r="H9" s="13">
        <v>8</v>
      </c>
      <c r="I9" s="13" t="s">
        <v>111</v>
      </c>
      <c r="J9" s="12"/>
    </row>
    <row r="10" spans="2:10" x14ac:dyDescent="0.3">
      <c r="B10" s="158"/>
      <c r="C10" s="158"/>
      <c r="D10" s="5" t="s">
        <v>34</v>
      </c>
      <c r="E10" s="4">
        <v>10</v>
      </c>
      <c r="F10" s="13">
        <v>10</v>
      </c>
      <c r="G10" s="13" t="s">
        <v>87</v>
      </c>
      <c r="H10" s="13">
        <v>10</v>
      </c>
      <c r="I10" s="13" t="s">
        <v>111</v>
      </c>
      <c r="J10" s="12"/>
    </row>
    <row r="11" spans="2:10" x14ac:dyDescent="0.3">
      <c r="B11" s="158"/>
      <c r="C11" s="158"/>
      <c r="D11" s="11" t="s">
        <v>35</v>
      </c>
      <c r="E11" s="4">
        <v>10</v>
      </c>
      <c r="F11" s="13">
        <v>10</v>
      </c>
      <c r="G11" s="13" t="s">
        <v>87</v>
      </c>
      <c r="H11" s="13">
        <v>10</v>
      </c>
      <c r="I11" s="13" t="s">
        <v>111</v>
      </c>
      <c r="J11" s="12"/>
    </row>
    <row r="12" spans="2:10" x14ac:dyDescent="0.3">
      <c r="B12" s="158"/>
      <c r="C12" s="158"/>
      <c r="D12" s="5" t="s">
        <v>36</v>
      </c>
      <c r="E12" s="4">
        <v>10</v>
      </c>
      <c r="F12" s="13">
        <v>10</v>
      </c>
      <c r="G12" s="13" t="s">
        <v>87</v>
      </c>
      <c r="H12" s="13">
        <v>10</v>
      </c>
      <c r="I12" s="13" t="s">
        <v>111</v>
      </c>
      <c r="J12" s="12"/>
    </row>
    <row r="13" spans="2:10" x14ac:dyDescent="0.3">
      <c r="B13" s="158" t="s">
        <v>88</v>
      </c>
      <c r="C13" s="158" t="s">
        <v>89</v>
      </c>
      <c r="D13" s="3" t="s">
        <v>33</v>
      </c>
      <c r="E13" s="4">
        <v>8</v>
      </c>
      <c r="F13" s="13">
        <v>8</v>
      </c>
      <c r="G13" s="13" t="s">
        <v>87</v>
      </c>
      <c r="H13" s="13">
        <v>8</v>
      </c>
      <c r="I13" s="13" t="s">
        <v>111</v>
      </c>
    </row>
    <row r="14" spans="2:10" x14ac:dyDescent="0.3">
      <c r="B14" s="158"/>
      <c r="C14" s="158"/>
      <c r="D14" s="5" t="s">
        <v>34</v>
      </c>
      <c r="E14" s="4">
        <v>10</v>
      </c>
      <c r="F14" s="13">
        <v>10</v>
      </c>
      <c r="G14" s="13" t="s">
        <v>87</v>
      </c>
      <c r="H14" s="13">
        <v>10</v>
      </c>
      <c r="I14" s="13" t="s">
        <v>111</v>
      </c>
    </row>
    <row r="15" spans="2:10" x14ac:dyDescent="0.3">
      <c r="B15" s="158"/>
      <c r="C15" s="158"/>
      <c r="D15" s="11" t="s">
        <v>35</v>
      </c>
      <c r="E15" s="4">
        <v>10</v>
      </c>
      <c r="F15" s="13">
        <v>10</v>
      </c>
      <c r="G15" s="13" t="s">
        <v>87</v>
      </c>
      <c r="H15" s="13">
        <v>10</v>
      </c>
      <c r="I15" s="13" t="s">
        <v>111</v>
      </c>
    </row>
    <row r="16" spans="2:10" x14ac:dyDescent="0.3">
      <c r="B16" s="158"/>
      <c r="C16" s="158"/>
      <c r="D16" s="5" t="s">
        <v>36</v>
      </c>
      <c r="E16" s="4">
        <v>10</v>
      </c>
      <c r="F16" s="13">
        <v>10</v>
      </c>
      <c r="G16" s="13" t="s">
        <v>87</v>
      </c>
      <c r="H16" s="13">
        <v>10</v>
      </c>
      <c r="I16" s="13" t="s">
        <v>111</v>
      </c>
    </row>
    <row r="17" spans="2:9" x14ac:dyDescent="0.3">
      <c r="B17" s="158" t="s">
        <v>92</v>
      </c>
      <c r="C17" s="158" t="s">
        <v>93</v>
      </c>
      <c r="D17" s="3" t="s">
        <v>33</v>
      </c>
      <c r="E17" s="4">
        <v>10</v>
      </c>
      <c r="F17" s="13">
        <v>10</v>
      </c>
      <c r="G17" s="13" t="s">
        <v>87</v>
      </c>
      <c r="H17" s="13">
        <v>10</v>
      </c>
      <c r="I17" s="13" t="s">
        <v>111</v>
      </c>
    </row>
    <row r="18" spans="2:9" x14ac:dyDescent="0.3">
      <c r="B18" s="158"/>
      <c r="C18" s="158"/>
      <c r="D18" s="5" t="s">
        <v>34</v>
      </c>
      <c r="E18" s="4">
        <v>10</v>
      </c>
      <c r="F18" s="13">
        <v>10</v>
      </c>
      <c r="G18" s="13" t="s">
        <v>87</v>
      </c>
      <c r="H18" s="13">
        <v>10</v>
      </c>
      <c r="I18" s="13" t="s">
        <v>111</v>
      </c>
    </row>
    <row r="19" spans="2:9" x14ac:dyDescent="0.3">
      <c r="B19" s="158"/>
      <c r="C19" s="158"/>
      <c r="D19" s="11" t="s">
        <v>35</v>
      </c>
      <c r="E19" s="4">
        <v>10</v>
      </c>
      <c r="F19" s="13">
        <v>10</v>
      </c>
      <c r="G19" s="13" t="s">
        <v>87</v>
      </c>
      <c r="H19" s="13">
        <v>10</v>
      </c>
      <c r="I19" s="13" t="s">
        <v>111</v>
      </c>
    </row>
    <row r="20" spans="2:9" x14ac:dyDescent="0.3">
      <c r="B20" s="158"/>
      <c r="C20" s="158"/>
      <c r="D20" s="5" t="s">
        <v>36</v>
      </c>
      <c r="E20" s="4">
        <v>10</v>
      </c>
      <c r="F20" s="13">
        <v>10</v>
      </c>
      <c r="G20" s="13" t="s">
        <v>87</v>
      </c>
      <c r="H20" s="13">
        <v>10</v>
      </c>
      <c r="I20" s="13" t="s">
        <v>111</v>
      </c>
    </row>
    <row r="21" spans="2:9" x14ac:dyDescent="0.3">
      <c r="B21" s="158" t="s">
        <v>96</v>
      </c>
      <c r="C21" s="158" t="s">
        <v>97</v>
      </c>
      <c r="D21" s="3" t="s">
        <v>33</v>
      </c>
      <c r="E21" s="4">
        <v>8</v>
      </c>
      <c r="F21" s="13">
        <v>8</v>
      </c>
      <c r="G21" s="13" t="s">
        <v>87</v>
      </c>
      <c r="H21" s="13">
        <v>8</v>
      </c>
      <c r="I21" s="13" t="s">
        <v>111</v>
      </c>
    </row>
    <row r="22" spans="2:9" x14ac:dyDescent="0.3">
      <c r="B22" s="158"/>
      <c r="C22" s="158"/>
      <c r="D22" s="5" t="s">
        <v>34</v>
      </c>
      <c r="E22" s="4">
        <v>10</v>
      </c>
      <c r="F22" s="13">
        <v>10</v>
      </c>
      <c r="G22" s="13" t="s">
        <v>87</v>
      </c>
      <c r="H22" s="13">
        <v>10</v>
      </c>
      <c r="I22" s="13" t="s">
        <v>111</v>
      </c>
    </row>
    <row r="23" spans="2:9" x14ac:dyDescent="0.3">
      <c r="B23" s="158"/>
      <c r="C23" s="158"/>
      <c r="D23" s="11" t="s">
        <v>35</v>
      </c>
      <c r="E23" s="4">
        <v>10</v>
      </c>
      <c r="F23" s="13">
        <v>10</v>
      </c>
      <c r="G23" s="13" t="s">
        <v>87</v>
      </c>
      <c r="H23" s="13">
        <v>10</v>
      </c>
      <c r="I23" s="13" t="s">
        <v>111</v>
      </c>
    </row>
    <row r="24" spans="2:9" x14ac:dyDescent="0.3">
      <c r="B24" s="158"/>
      <c r="C24" s="158"/>
      <c r="D24" s="5" t="s">
        <v>36</v>
      </c>
      <c r="E24" s="4">
        <v>10</v>
      </c>
      <c r="F24" s="13">
        <v>10</v>
      </c>
      <c r="G24" s="13" t="s">
        <v>87</v>
      </c>
      <c r="H24" s="13">
        <v>10</v>
      </c>
      <c r="I24" s="13" t="s">
        <v>111</v>
      </c>
    </row>
    <row r="25" spans="2:9" x14ac:dyDescent="0.3">
      <c r="B25" s="158" t="s">
        <v>102</v>
      </c>
      <c r="C25" s="158" t="s">
        <v>103</v>
      </c>
      <c r="D25" s="3" t="s">
        <v>33</v>
      </c>
      <c r="E25" s="4">
        <v>8</v>
      </c>
      <c r="F25" s="13">
        <v>8</v>
      </c>
      <c r="G25" s="13" t="s">
        <v>87</v>
      </c>
      <c r="H25" s="13">
        <v>8</v>
      </c>
      <c r="I25" s="13" t="s">
        <v>111</v>
      </c>
    </row>
    <row r="26" spans="2:9" x14ac:dyDescent="0.3">
      <c r="B26" s="158"/>
      <c r="C26" s="158"/>
      <c r="D26" s="5" t="s">
        <v>34</v>
      </c>
      <c r="E26" s="4">
        <v>10</v>
      </c>
      <c r="F26" s="13">
        <v>10</v>
      </c>
      <c r="G26" s="13" t="s">
        <v>87</v>
      </c>
      <c r="H26" s="13">
        <v>10</v>
      </c>
      <c r="I26" s="13" t="s">
        <v>111</v>
      </c>
    </row>
    <row r="27" spans="2:9" x14ac:dyDescent="0.3">
      <c r="B27" s="158"/>
      <c r="C27" s="158"/>
      <c r="D27" s="11" t="s">
        <v>35</v>
      </c>
      <c r="E27" s="4">
        <v>10</v>
      </c>
      <c r="F27" s="13">
        <v>10</v>
      </c>
      <c r="G27" s="13" t="s">
        <v>87</v>
      </c>
      <c r="H27" s="13">
        <v>10</v>
      </c>
      <c r="I27" s="13" t="s">
        <v>111</v>
      </c>
    </row>
    <row r="28" spans="2:9" x14ac:dyDescent="0.3">
      <c r="B28" s="158"/>
      <c r="C28" s="158"/>
      <c r="D28" s="5" t="s">
        <v>36</v>
      </c>
      <c r="E28" s="4">
        <v>10</v>
      </c>
      <c r="F28" s="13">
        <v>10</v>
      </c>
      <c r="G28" s="13" t="s">
        <v>87</v>
      </c>
      <c r="H28" s="13">
        <v>10</v>
      </c>
      <c r="I28" s="13" t="s">
        <v>111</v>
      </c>
    </row>
    <row r="29" spans="2:9" x14ac:dyDescent="0.3">
      <c r="B29" s="158" t="s">
        <v>107</v>
      </c>
      <c r="C29" s="158" t="s">
        <v>108</v>
      </c>
      <c r="D29" s="3" t="s">
        <v>33</v>
      </c>
      <c r="E29" s="4">
        <v>8</v>
      </c>
      <c r="F29" s="13">
        <v>8</v>
      </c>
      <c r="G29" s="13" t="s">
        <v>87</v>
      </c>
      <c r="H29" s="13">
        <v>8</v>
      </c>
      <c r="I29" s="13" t="s">
        <v>111</v>
      </c>
    </row>
    <row r="30" spans="2:9" x14ac:dyDescent="0.3">
      <c r="B30" s="158"/>
      <c r="C30" s="158"/>
      <c r="D30" s="5" t="s">
        <v>34</v>
      </c>
      <c r="E30" s="4">
        <v>10</v>
      </c>
      <c r="F30" s="13">
        <v>10</v>
      </c>
      <c r="G30" s="13" t="s">
        <v>87</v>
      </c>
      <c r="H30" s="13">
        <v>10</v>
      </c>
      <c r="I30" s="13" t="s">
        <v>111</v>
      </c>
    </row>
    <row r="31" spans="2:9" x14ac:dyDescent="0.3">
      <c r="B31" s="158"/>
      <c r="C31" s="158"/>
      <c r="D31" s="11" t="s">
        <v>35</v>
      </c>
      <c r="E31" s="4">
        <v>10</v>
      </c>
      <c r="F31" s="13">
        <v>10</v>
      </c>
      <c r="G31" s="13" t="s">
        <v>87</v>
      </c>
      <c r="H31" s="13">
        <v>10</v>
      </c>
      <c r="I31" s="13" t="s">
        <v>111</v>
      </c>
    </row>
    <row r="32" spans="2:9" x14ac:dyDescent="0.3">
      <c r="B32" s="158"/>
      <c r="C32" s="158"/>
      <c r="D32" s="5" t="s">
        <v>36</v>
      </c>
      <c r="E32" s="4">
        <v>10</v>
      </c>
      <c r="F32" s="13">
        <v>10</v>
      </c>
      <c r="G32" s="13" t="s">
        <v>87</v>
      </c>
      <c r="H32" s="13">
        <v>10</v>
      </c>
      <c r="I32" s="13" t="s">
        <v>111</v>
      </c>
    </row>
  </sheetData>
  <mergeCells count="16">
    <mergeCell ref="B25:B28"/>
    <mergeCell ref="C25:C28"/>
    <mergeCell ref="B29:B32"/>
    <mergeCell ref="C29:C32"/>
    <mergeCell ref="B21:B24"/>
    <mergeCell ref="C21:C24"/>
    <mergeCell ref="C3:I3"/>
    <mergeCell ref="B6:J6"/>
    <mergeCell ref="B7:E7"/>
    <mergeCell ref="B17:B20"/>
    <mergeCell ref="C17:C20"/>
    <mergeCell ref="B9:B12"/>
    <mergeCell ref="C9:C12"/>
    <mergeCell ref="B8:D8"/>
    <mergeCell ref="B13:B16"/>
    <mergeCell ref="C13:C1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47"/>
  <sheetViews>
    <sheetView showGridLines="0" tabSelected="1" view="pageBreakPreview" topLeftCell="A64" zoomScale="60" zoomScaleNormal="80" workbookViewId="0">
      <selection activeCell="P115" sqref="P115"/>
    </sheetView>
  </sheetViews>
  <sheetFormatPr baseColWidth="10" defaultColWidth="11.44140625" defaultRowHeight="13.2" x14ac:dyDescent="0.3"/>
  <cols>
    <col min="1" max="1" width="6.44140625" style="34" customWidth="1"/>
    <col min="2" max="2" width="12.88671875" style="34" customWidth="1"/>
    <col min="3" max="3" width="13" style="34" customWidth="1"/>
    <col min="4" max="4" width="6.33203125" style="34" hidden="1" customWidth="1"/>
    <col min="5" max="5" width="22.6640625" style="34" customWidth="1"/>
    <col min="6" max="9" width="14.6640625" style="34" customWidth="1"/>
    <col min="10" max="10" width="12.33203125" style="34" customWidth="1"/>
    <col min="11" max="17" width="11.44140625" style="34"/>
    <col min="18" max="18" width="11.44140625" style="34" customWidth="1"/>
    <col min="19" max="59" width="11.44140625" style="34"/>
    <col min="60" max="60" width="11.44140625" style="34" customWidth="1"/>
    <col min="61" max="16384" width="11.44140625" style="34"/>
  </cols>
  <sheetData>
    <row r="1" spans="1:13" x14ac:dyDescent="0.25">
      <c r="B1" s="39"/>
    </row>
    <row r="2" spans="1:13" x14ac:dyDescent="0.3">
      <c r="E2" s="37"/>
      <c r="F2" s="37"/>
    </row>
    <row r="3" spans="1:13" x14ac:dyDescent="0.3">
      <c r="E3" s="37"/>
      <c r="F3" s="38"/>
    </row>
    <row r="4" spans="1:13" x14ac:dyDescent="0.3">
      <c r="E4" s="37"/>
      <c r="F4" s="37"/>
    </row>
    <row r="6" spans="1:13" x14ac:dyDescent="0.3">
      <c r="B6" s="160" t="s">
        <v>158</v>
      </c>
      <c r="C6" s="160"/>
      <c r="D6" s="160"/>
      <c r="E6" s="160"/>
      <c r="F6" s="160"/>
      <c r="G6" s="77"/>
      <c r="H6" s="77"/>
      <c r="I6" s="77"/>
      <c r="J6" s="77"/>
      <c r="K6" s="77"/>
      <c r="L6" s="77"/>
      <c r="M6" s="77"/>
    </row>
    <row r="7" spans="1:13" ht="15" customHeight="1" thickBot="1" x14ac:dyDescent="0.35">
      <c r="B7" s="78"/>
      <c r="C7" s="78"/>
      <c r="D7" s="78"/>
      <c r="E7" s="78"/>
      <c r="F7" s="78"/>
      <c r="G7" s="77"/>
      <c r="H7" s="77"/>
      <c r="I7" s="77"/>
      <c r="J7" s="77"/>
      <c r="K7" s="77"/>
      <c r="L7" s="77"/>
      <c r="M7" s="77"/>
    </row>
    <row r="8" spans="1:13" ht="13.8" thickBot="1" x14ac:dyDescent="0.35">
      <c r="B8" s="181" t="str">
        <f>+[2]FUENTES!C9</f>
        <v>Caldera de Poder 1</v>
      </c>
      <c r="C8" s="182"/>
      <c r="D8" s="182"/>
      <c r="E8" s="182"/>
      <c r="F8" s="182"/>
      <c r="G8" s="182"/>
      <c r="H8" s="182"/>
      <c r="I8" s="183"/>
      <c r="J8" s="77"/>
      <c r="K8" s="77"/>
      <c r="L8" s="77"/>
      <c r="M8" s="77"/>
    </row>
    <row r="9" spans="1:13" x14ac:dyDescent="0.3">
      <c r="B9" s="78"/>
      <c r="C9" s="78"/>
      <c r="D9" s="78"/>
      <c r="E9" s="78"/>
      <c r="F9" s="78"/>
      <c r="G9" s="77"/>
      <c r="H9" s="77"/>
      <c r="I9" s="77"/>
      <c r="J9" s="77"/>
      <c r="K9" s="77"/>
      <c r="L9" s="77"/>
      <c r="M9" s="77"/>
    </row>
    <row r="10" spans="1:13" ht="13.8" thickBot="1" x14ac:dyDescent="0.35">
      <c r="B10" s="184"/>
      <c r="C10" s="184"/>
      <c r="D10" s="184"/>
      <c r="E10" s="79"/>
      <c r="F10" s="80" t="s">
        <v>48</v>
      </c>
      <c r="G10" s="80" t="s">
        <v>1</v>
      </c>
      <c r="H10" s="80" t="s">
        <v>2</v>
      </c>
      <c r="I10" s="81" t="s">
        <v>0</v>
      </c>
      <c r="J10" s="77"/>
      <c r="K10" s="77"/>
      <c r="L10" s="77"/>
      <c r="M10" s="77"/>
    </row>
    <row r="11" spans="1:13" x14ac:dyDescent="0.2">
      <c r="A11" s="36"/>
      <c r="B11" s="185" t="s">
        <v>148</v>
      </c>
      <c r="C11" s="186"/>
      <c r="D11" s="186"/>
      <c r="E11" s="82" t="s">
        <v>147</v>
      </c>
      <c r="F11" s="187"/>
      <c r="G11" s="188"/>
      <c r="H11" s="188"/>
      <c r="I11" s="189"/>
      <c r="J11" s="77"/>
      <c r="K11" s="77"/>
      <c r="L11" s="77"/>
      <c r="M11" s="77"/>
    </row>
    <row r="12" spans="1:13" x14ac:dyDescent="0.2">
      <c r="A12" s="36"/>
      <c r="B12" s="164"/>
      <c r="C12" s="165"/>
      <c r="D12" s="165"/>
      <c r="E12" s="83" t="s">
        <v>146</v>
      </c>
      <c r="F12" s="161"/>
      <c r="G12" s="162"/>
      <c r="H12" s="162"/>
      <c r="I12" s="163"/>
      <c r="J12" s="77"/>
      <c r="K12" s="77"/>
      <c r="L12" s="77"/>
      <c r="M12" s="77"/>
    </row>
    <row r="13" spans="1:13" x14ac:dyDescent="0.2">
      <c r="A13" s="36"/>
      <c r="B13" s="164"/>
      <c r="C13" s="165"/>
      <c r="D13" s="165"/>
      <c r="E13" s="83" t="s">
        <v>145</v>
      </c>
      <c r="F13" s="161" t="s">
        <v>127</v>
      </c>
      <c r="G13" s="162"/>
      <c r="H13" s="162"/>
      <c r="I13" s="163"/>
      <c r="J13" s="77"/>
      <c r="K13" s="77"/>
      <c r="L13" s="77"/>
      <c r="M13" s="77"/>
    </row>
    <row r="14" spans="1:13" x14ac:dyDescent="0.2">
      <c r="A14" s="36"/>
      <c r="B14" s="164" t="s">
        <v>144</v>
      </c>
      <c r="C14" s="165"/>
      <c r="D14" s="165"/>
      <c r="E14" s="83" t="s">
        <v>143</v>
      </c>
      <c r="F14" s="84">
        <v>1</v>
      </c>
      <c r="G14" s="85">
        <v>1</v>
      </c>
      <c r="H14" s="85" t="s">
        <v>132</v>
      </c>
      <c r="I14" s="86">
        <v>1</v>
      </c>
      <c r="J14" s="77"/>
      <c r="K14" s="77"/>
      <c r="L14" s="77"/>
      <c r="M14" s="77"/>
    </row>
    <row r="15" spans="1:13" x14ac:dyDescent="0.2">
      <c r="A15" s="36"/>
      <c r="B15" s="164"/>
      <c r="C15" s="165"/>
      <c r="D15" s="165"/>
      <c r="E15" s="83" t="s">
        <v>142</v>
      </c>
      <c r="F15" s="84">
        <v>1</v>
      </c>
      <c r="G15" s="85">
        <v>1</v>
      </c>
      <c r="H15" s="85" t="s">
        <v>132</v>
      </c>
      <c r="I15" s="86">
        <v>1</v>
      </c>
      <c r="J15" s="77"/>
      <c r="K15" s="77"/>
      <c r="L15" s="77"/>
      <c r="M15" s="77"/>
    </row>
    <row r="16" spans="1:13" x14ac:dyDescent="0.2">
      <c r="A16" s="36"/>
      <c r="B16" s="166" t="s">
        <v>141</v>
      </c>
      <c r="C16" s="167"/>
      <c r="D16" s="168"/>
      <c r="E16" s="83" t="s">
        <v>140</v>
      </c>
      <c r="F16" s="172" t="s">
        <v>139</v>
      </c>
      <c r="G16" s="173"/>
      <c r="H16" s="173"/>
      <c r="I16" s="174"/>
      <c r="J16" s="77" t="s">
        <v>157</v>
      </c>
      <c r="K16" s="77"/>
      <c r="L16" s="77"/>
      <c r="M16" s="77"/>
    </row>
    <row r="17" spans="2:13" x14ac:dyDescent="0.2">
      <c r="B17" s="169"/>
      <c r="C17" s="170"/>
      <c r="D17" s="171"/>
      <c r="E17" s="83" t="s">
        <v>137</v>
      </c>
      <c r="F17" s="172"/>
      <c r="G17" s="173"/>
      <c r="H17" s="173"/>
      <c r="I17" s="174"/>
      <c r="J17" s="77"/>
      <c r="K17" s="77"/>
      <c r="L17" s="77"/>
      <c r="M17" s="77"/>
    </row>
    <row r="18" spans="2:13" x14ac:dyDescent="0.2">
      <c r="B18" s="166" t="s">
        <v>136</v>
      </c>
      <c r="C18" s="167"/>
      <c r="D18" s="168"/>
      <c r="E18" s="83" t="s">
        <v>135</v>
      </c>
      <c r="F18" s="83" t="s">
        <v>131</v>
      </c>
      <c r="G18" s="83" t="s">
        <v>131</v>
      </c>
      <c r="H18" s="87" t="s">
        <v>132</v>
      </c>
      <c r="I18" s="83" t="s">
        <v>131</v>
      </c>
      <c r="J18" s="77"/>
      <c r="K18" s="77"/>
      <c r="L18" s="77"/>
      <c r="M18" s="77"/>
    </row>
    <row r="19" spans="2:13" x14ac:dyDescent="0.2">
      <c r="B19" s="175"/>
      <c r="C19" s="176"/>
      <c r="D19" s="177"/>
      <c r="E19" s="83" t="s">
        <v>134</v>
      </c>
      <c r="F19" s="83" t="s">
        <v>131</v>
      </c>
      <c r="G19" s="83" t="s">
        <v>131</v>
      </c>
      <c r="H19" s="87" t="s">
        <v>132</v>
      </c>
      <c r="I19" s="83" t="s">
        <v>131</v>
      </c>
      <c r="J19" s="77"/>
      <c r="K19" s="77"/>
      <c r="L19" s="77"/>
      <c r="M19" s="77"/>
    </row>
    <row r="20" spans="2:13" x14ac:dyDescent="0.2">
      <c r="B20" s="169"/>
      <c r="C20" s="170"/>
      <c r="D20" s="171"/>
      <c r="E20" s="83" t="s">
        <v>133</v>
      </c>
      <c r="F20" s="83" t="s">
        <v>131</v>
      </c>
      <c r="G20" s="83" t="s">
        <v>131</v>
      </c>
      <c r="H20" s="87" t="s">
        <v>132</v>
      </c>
      <c r="I20" s="83" t="s">
        <v>131</v>
      </c>
      <c r="J20" s="77"/>
      <c r="K20" s="77"/>
      <c r="L20" s="77"/>
      <c r="M20" s="77"/>
    </row>
    <row r="21" spans="2:13" x14ac:dyDescent="0.2">
      <c r="B21" s="164" t="s">
        <v>130</v>
      </c>
      <c r="C21" s="165"/>
      <c r="D21" s="165"/>
      <c r="E21" s="83" t="s">
        <v>129</v>
      </c>
      <c r="F21" s="161"/>
      <c r="G21" s="162"/>
      <c r="H21" s="162"/>
      <c r="I21" s="163"/>
      <c r="J21" s="77"/>
      <c r="K21" s="77"/>
      <c r="L21" s="77"/>
      <c r="M21" s="77"/>
    </row>
    <row r="22" spans="2:13" x14ac:dyDescent="0.2">
      <c r="B22" s="164"/>
      <c r="C22" s="165"/>
      <c r="D22" s="165"/>
      <c r="E22" s="83" t="s">
        <v>128</v>
      </c>
      <c r="F22" s="161" t="s">
        <v>127</v>
      </c>
      <c r="G22" s="162"/>
      <c r="H22" s="162"/>
      <c r="I22" s="163"/>
      <c r="J22" s="77"/>
      <c r="K22" s="77"/>
      <c r="L22" s="77"/>
      <c r="M22" s="77"/>
    </row>
    <row r="23" spans="2:13" ht="12.75" customHeight="1" x14ac:dyDescent="0.2">
      <c r="B23" s="166" t="s">
        <v>126</v>
      </c>
      <c r="C23" s="167"/>
      <c r="D23" s="168"/>
      <c r="E23" s="88" t="s">
        <v>125</v>
      </c>
      <c r="F23" s="197" t="s">
        <v>150</v>
      </c>
      <c r="G23" s="198"/>
      <c r="H23" s="198"/>
      <c r="I23" s="199"/>
      <c r="J23" s="77"/>
      <c r="K23" s="77"/>
      <c r="L23" s="77"/>
      <c r="M23" s="77"/>
    </row>
    <row r="24" spans="2:13" ht="14.4" customHeight="1" x14ac:dyDescent="0.2">
      <c r="B24" s="175"/>
      <c r="C24" s="176"/>
      <c r="D24" s="177"/>
      <c r="E24" s="88" t="s">
        <v>123</v>
      </c>
      <c r="F24" s="200"/>
      <c r="G24" s="201"/>
      <c r="H24" s="201"/>
      <c r="I24" s="202"/>
      <c r="J24" s="77"/>
      <c r="K24" s="77"/>
      <c r="L24" s="77"/>
      <c r="M24" s="77"/>
    </row>
    <row r="25" spans="2:13" ht="14.4" customHeight="1" x14ac:dyDescent="0.2">
      <c r="B25" s="175"/>
      <c r="C25" s="176"/>
      <c r="D25" s="177"/>
      <c r="E25" s="88" t="s">
        <v>122</v>
      </c>
      <c r="F25" s="200"/>
      <c r="G25" s="201"/>
      <c r="H25" s="201"/>
      <c r="I25" s="202"/>
      <c r="J25" s="77"/>
      <c r="K25" s="77"/>
      <c r="L25" s="77"/>
      <c r="M25" s="77"/>
    </row>
    <row r="26" spans="2:13" ht="15" customHeight="1" x14ac:dyDescent="0.2">
      <c r="B26" s="169"/>
      <c r="C26" s="170"/>
      <c r="D26" s="171"/>
      <c r="E26" s="88" t="s">
        <v>121</v>
      </c>
      <c r="F26" s="203"/>
      <c r="G26" s="204"/>
      <c r="H26" s="204"/>
      <c r="I26" s="205"/>
      <c r="J26" s="77"/>
      <c r="K26" s="77"/>
      <c r="L26" s="77"/>
      <c r="M26" s="77"/>
    </row>
    <row r="27" spans="2:13" ht="15" customHeight="1" x14ac:dyDescent="0.2">
      <c r="B27" s="166" t="s">
        <v>120</v>
      </c>
      <c r="C27" s="167"/>
      <c r="D27" s="168"/>
      <c r="E27" s="83" t="s">
        <v>119</v>
      </c>
      <c r="F27" s="178" t="s">
        <v>152</v>
      </c>
      <c r="G27" s="179"/>
      <c r="H27" s="179"/>
      <c r="I27" s="180"/>
      <c r="J27" s="89"/>
      <c r="K27" s="90"/>
      <c r="L27" s="90"/>
      <c r="M27" s="90"/>
    </row>
    <row r="28" spans="2:13" ht="12.75" customHeight="1" x14ac:dyDescent="0.2">
      <c r="B28" s="175"/>
      <c r="C28" s="176"/>
      <c r="D28" s="177"/>
      <c r="E28" s="83" t="s">
        <v>116</v>
      </c>
      <c r="F28" s="190" t="s">
        <v>115</v>
      </c>
      <c r="G28" s="191"/>
      <c r="H28" s="191"/>
      <c r="I28" s="192"/>
      <c r="J28" s="195" t="s">
        <v>114</v>
      </c>
      <c r="K28" s="196"/>
      <c r="L28" s="90"/>
      <c r="M28" s="90"/>
    </row>
    <row r="29" spans="2:13" ht="13.8" thickBot="1" x14ac:dyDescent="0.25">
      <c r="B29" s="206"/>
      <c r="C29" s="207"/>
      <c r="D29" s="208"/>
      <c r="E29" s="91" t="s">
        <v>113</v>
      </c>
      <c r="F29" s="193" t="s">
        <v>112</v>
      </c>
      <c r="G29" s="193"/>
      <c r="H29" s="193"/>
      <c r="I29" s="194"/>
      <c r="J29" s="195"/>
      <c r="K29" s="196"/>
      <c r="L29" s="90"/>
      <c r="M29" s="90"/>
    </row>
    <row r="30" spans="2:13" x14ac:dyDescent="0.3">
      <c r="B30" s="77"/>
      <c r="C30" s="77"/>
      <c r="D30" s="77"/>
      <c r="E30" s="77"/>
      <c r="F30" s="77"/>
      <c r="G30" s="77"/>
      <c r="H30" s="77"/>
      <c r="I30" s="77"/>
      <c r="J30" s="77"/>
      <c r="K30" s="77"/>
      <c r="L30" s="77"/>
      <c r="M30" s="77"/>
    </row>
    <row r="31" spans="2:13" x14ac:dyDescent="0.3">
      <c r="B31" s="77"/>
      <c r="C31" s="77"/>
      <c r="D31" s="77"/>
      <c r="E31" s="77"/>
      <c r="F31" s="77"/>
      <c r="G31" s="77"/>
      <c r="H31" s="77"/>
      <c r="I31" s="77"/>
      <c r="J31" s="77"/>
      <c r="K31" s="77"/>
      <c r="L31" s="77"/>
      <c r="M31" s="77"/>
    </row>
    <row r="32" spans="2:13" x14ac:dyDescent="0.3">
      <c r="B32" s="77"/>
      <c r="C32" s="77"/>
      <c r="D32" s="77"/>
      <c r="E32" s="77"/>
      <c r="F32" s="77"/>
      <c r="G32" s="77"/>
      <c r="H32" s="77"/>
      <c r="I32" s="77"/>
      <c r="J32" s="77"/>
      <c r="K32" s="77"/>
      <c r="L32" s="77"/>
      <c r="M32" s="77"/>
    </row>
    <row r="33" spans="1:13" ht="13.8" thickBot="1" x14ac:dyDescent="0.35">
      <c r="B33" s="77"/>
      <c r="C33" s="77"/>
      <c r="D33" s="77"/>
      <c r="E33" s="77"/>
      <c r="F33" s="77"/>
      <c r="G33" s="77"/>
      <c r="H33" s="77"/>
      <c r="I33" s="77"/>
      <c r="J33" s="77"/>
      <c r="K33" s="77"/>
      <c r="L33" s="77"/>
      <c r="M33" s="77"/>
    </row>
    <row r="34" spans="1:13" ht="13.8" thickBot="1" x14ac:dyDescent="0.35">
      <c r="B34" s="181" t="str">
        <f>+[2]FUENTES!D9</f>
        <v>Caldera de Poder 2</v>
      </c>
      <c r="C34" s="182"/>
      <c r="D34" s="182"/>
      <c r="E34" s="182"/>
      <c r="F34" s="182"/>
      <c r="G34" s="182"/>
      <c r="H34" s="182"/>
      <c r="I34" s="183"/>
      <c r="J34" s="77"/>
      <c r="K34" s="77"/>
      <c r="L34" s="77"/>
      <c r="M34" s="77"/>
    </row>
    <row r="35" spans="1:13" x14ac:dyDescent="0.3">
      <c r="B35" s="78"/>
      <c r="C35" s="78"/>
      <c r="D35" s="78"/>
      <c r="E35" s="78"/>
      <c r="F35" s="78"/>
      <c r="G35" s="77"/>
      <c r="H35" s="77"/>
      <c r="I35" s="77"/>
      <c r="J35" s="77"/>
      <c r="K35" s="77"/>
      <c r="L35" s="77"/>
      <c r="M35" s="77"/>
    </row>
    <row r="36" spans="1:13" ht="13.8" thickBot="1" x14ac:dyDescent="0.35">
      <c r="A36" s="36"/>
      <c r="B36" s="184"/>
      <c r="C36" s="184"/>
      <c r="D36" s="184"/>
      <c r="E36" s="79"/>
      <c r="F36" s="80" t="s">
        <v>48</v>
      </c>
      <c r="G36" s="80" t="s">
        <v>1</v>
      </c>
      <c r="H36" s="80" t="s">
        <v>2</v>
      </c>
      <c r="I36" s="81" t="s">
        <v>0</v>
      </c>
      <c r="J36" s="77"/>
      <c r="K36" s="77"/>
      <c r="L36" s="77"/>
      <c r="M36" s="77"/>
    </row>
    <row r="37" spans="1:13" x14ac:dyDescent="0.2">
      <c r="A37" s="36"/>
      <c r="B37" s="185" t="s">
        <v>148</v>
      </c>
      <c r="C37" s="186"/>
      <c r="D37" s="186"/>
      <c r="E37" s="82" t="s">
        <v>147</v>
      </c>
      <c r="F37" s="187"/>
      <c r="G37" s="188"/>
      <c r="H37" s="188"/>
      <c r="I37" s="189"/>
      <c r="J37" s="77"/>
      <c r="K37" s="77"/>
      <c r="L37" s="77"/>
      <c r="M37" s="77"/>
    </row>
    <row r="38" spans="1:13" x14ac:dyDescent="0.2">
      <c r="A38" s="36"/>
      <c r="B38" s="164"/>
      <c r="C38" s="165"/>
      <c r="D38" s="165"/>
      <c r="E38" s="83" t="s">
        <v>146</v>
      </c>
      <c r="F38" s="161"/>
      <c r="G38" s="162"/>
      <c r="H38" s="162"/>
      <c r="I38" s="163"/>
      <c r="J38" s="77"/>
      <c r="K38" s="77"/>
      <c r="L38" s="77"/>
      <c r="M38" s="77"/>
    </row>
    <row r="39" spans="1:13" x14ac:dyDescent="0.2">
      <c r="A39" s="36"/>
      <c r="B39" s="164"/>
      <c r="C39" s="165"/>
      <c r="D39" s="165"/>
      <c r="E39" s="83" t="s">
        <v>145</v>
      </c>
      <c r="F39" s="161" t="s">
        <v>127</v>
      </c>
      <c r="G39" s="162"/>
      <c r="H39" s="162"/>
      <c r="I39" s="163"/>
      <c r="J39" s="77"/>
      <c r="K39" s="77"/>
      <c r="L39" s="77"/>
      <c r="M39" s="77"/>
    </row>
    <row r="40" spans="1:13" x14ac:dyDescent="0.2">
      <c r="A40" s="36"/>
      <c r="B40" s="164" t="s">
        <v>144</v>
      </c>
      <c r="C40" s="165"/>
      <c r="D40" s="165"/>
      <c r="E40" s="83" t="s">
        <v>143</v>
      </c>
      <c r="F40" s="84">
        <v>1</v>
      </c>
      <c r="G40" s="85">
        <v>1</v>
      </c>
      <c r="H40" s="85" t="s">
        <v>132</v>
      </c>
      <c r="I40" s="86">
        <v>1</v>
      </c>
      <c r="J40" s="77"/>
      <c r="K40" s="77"/>
      <c r="L40" s="77"/>
      <c r="M40" s="77"/>
    </row>
    <row r="41" spans="1:13" x14ac:dyDescent="0.2">
      <c r="A41" s="36"/>
      <c r="B41" s="164"/>
      <c r="C41" s="165"/>
      <c r="D41" s="165"/>
      <c r="E41" s="83" t="s">
        <v>142</v>
      </c>
      <c r="F41" s="84">
        <v>1</v>
      </c>
      <c r="G41" s="85">
        <v>1</v>
      </c>
      <c r="H41" s="85" t="s">
        <v>132</v>
      </c>
      <c r="I41" s="86">
        <v>1</v>
      </c>
      <c r="J41" s="77"/>
      <c r="K41" s="77"/>
      <c r="L41" s="77"/>
      <c r="M41" s="77"/>
    </row>
    <row r="42" spans="1:13" x14ac:dyDescent="0.2">
      <c r="B42" s="166" t="s">
        <v>141</v>
      </c>
      <c r="C42" s="167"/>
      <c r="D42" s="168"/>
      <c r="E42" s="83" t="s">
        <v>140</v>
      </c>
      <c r="F42" s="172" t="s">
        <v>139</v>
      </c>
      <c r="G42" s="173"/>
      <c r="H42" s="173"/>
      <c r="I42" s="174"/>
      <c r="J42" s="77" t="s">
        <v>156</v>
      </c>
      <c r="K42" s="77"/>
      <c r="L42" s="77"/>
      <c r="M42" s="77"/>
    </row>
    <row r="43" spans="1:13" x14ac:dyDescent="0.2">
      <c r="B43" s="169"/>
      <c r="C43" s="170"/>
      <c r="D43" s="171"/>
      <c r="E43" s="83" t="s">
        <v>137</v>
      </c>
      <c r="F43" s="172"/>
      <c r="G43" s="173"/>
      <c r="H43" s="173"/>
      <c r="I43" s="174"/>
      <c r="J43" s="77"/>
      <c r="K43" s="77"/>
      <c r="L43" s="77"/>
      <c r="M43" s="77"/>
    </row>
    <row r="44" spans="1:13" x14ac:dyDescent="0.2">
      <c r="B44" s="166" t="s">
        <v>136</v>
      </c>
      <c r="C44" s="167"/>
      <c r="D44" s="168"/>
      <c r="E44" s="83" t="s">
        <v>135</v>
      </c>
      <c r="F44" s="83" t="s">
        <v>131</v>
      </c>
      <c r="G44" s="83" t="s">
        <v>131</v>
      </c>
      <c r="H44" s="87" t="s">
        <v>132</v>
      </c>
      <c r="I44" s="83" t="s">
        <v>131</v>
      </c>
      <c r="J44" s="77"/>
      <c r="K44" s="77"/>
      <c r="L44" s="77"/>
      <c r="M44" s="77"/>
    </row>
    <row r="45" spans="1:13" x14ac:dyDescent="0.2">
      <c r="B45" s="175"/>
      <c r="C45" s="176"/>
      <c r="D45" s="177"/>
      <c r="E45" s="83" t="s">
        <v>134</v>
      </c>
      <c r="F45" s="83" t="s">
        <v>131</v>
      </c>
      <c r="G45" s="83" t="s">
        <v>131</v>
      </c>
      <c r="H45" s="87" t="s">
        <v>132</v>
      </c>
      <c r="I45" s="83" t="s">
        <v>131</v>
      </c>
      <c r="J45" s="77"/>
      <c r="K45" s="77"/>
      <c r="L45" s="77"/>
      <c r="M45" s="77"/>
    </row>
    <row r="46" spans="1:13" x14ac:dyDescent="0.2">
      <c r="B46" s="169"/>
      <c r="C46" s="170"/>
      <c r="D46" s="171"/>
      <c r="E46" s="83" t="s">
        <v>133</v>
      </c>
      <c r="F46" s="83" t="s">
        <v>131</v>
      </c>
      <c r="G46" s="83" t="s">
        <v>131</v>
      </c>
      <c r="H46" s="87" t="s">
        <v>132</v>
      </c>
      <c r="I46" s="83" t="s">
        <v>131</v>
      </c>
      <c r="J46" s="77"/>
      <c r="K46" s="77"/>
      <c r="L46" s="77"/>
      <c r="M46" s="77"/>
    </row>
    <row r="47" spans="1:13" x14ac:dyDescent="0.2">
      <c r="B47" s="164" t="s">
        <v>130</v>
      </c>
      <c r="C47" s="165"/>
      <c r="D47" s="165"/>
      <c r="E47" s="83" t="s">
        <v>129</v>
      </c>
      <c r="F47" s="161"/>
      <c r="G47" s="162"/>
      <c r="H47" s="162"/>
      <c r="I47" s="163"/>
      <c r="J47" s="77"/>
      <c r="K47" s="77"/>
      <c r="L47" s="77"/>
      <c r="M47" s="77"/>
    </row>
    <row r="48" spans="1:13" x14ac:dyDescent="0.2">
      <c r="B48" s="164"/>
      <c r="C48" s="165"/>
      <c r="D48" s="165"/>
      <c r="E48" s="83" t="s">
        <v>128</v>
      </c>
      <c r="F48" s="161" t="s">
        <v>127</v>
      </c>
      <c r="G48" s="162"/>
      <c r="H48" s="162"/>
      <c r="I48" s="163"/>
      <c r="J48" s="77"/>
      <c r="K48" s="77"/>
      <c r="L48" s="77"/>
      <c r="M48" s="77"/>
    </row>
    <row r="49" spans="2:14" ht="12.75" customHeight="1" x14ac:dyDescent="0.2">
      <c r="B49" s="166" t="s">
        <v>126</v>
      </c>
      <c r="C49" s="167"/>
      <c r="D49" s="168"/>
      <c r="E49" s="83" t="s">
        <v>125</v>
      </c>
      <c r="F49" s="197" t="s">
        <v>150</v>
      </c>
      <c r="G49" s="198"/>
      <c r="H49" s="198"/>
      <c r="I49" s="199"/>
      <c r="J49" s="77"/>
      <c r="K49" s="77"/>
      <c r="L49" s="77"/>
      <c r="M49" s="77"/>
    </row>
    <row r="50" spans="2:14" x14ac:dyDescent="0.2">
      <c r="B50" s="175"/>
      <c r="C50" s="176"/>
      <c r="D50" s="177"/>
      <c r="E50" s="83" t="s">
        <v>123</v>
      </c>
      <c r="F50" s="200"/>
      <c r="G50" s="201"/>
      <c r="H50" s="201"/>
      <c r="I50" s="202"/>
      <c r="J50" s="77"/>
      <c r="K50" s="77"/>
      <c r="L50" s="77"/>
      <c r="M50" s="77"/>
    </row>
    <row r="51" spans="2:14" x14ac:dyDescent="0.2">
      <c r="B51" s="175"/>
      <c r="C51" s="176"/>
      <c r="D51" s="177"/>
      <c r="E51" s="83" t="s">
        <v>122</v>
      </c>
      <c r="F51" s="200"/>
      <c r="G51" s="201"/>
      <c r="H51" s="201"/>
      <c r="I51" s="202"/>
      <c r="J51" s="77"/>
      <c r="K51" s="77"/>
      <c r="L51" s="77"/>
      <c r="M51" s="77"/>
    </row>
    <row r="52" spans="2:14" x14ac:dyDescent="0.2">
      <c r="B52" s="169"/>
      <c r="C52" s="170"/>
      <c r="D52" s="171"/>
      <c r="E52" s="83" t="s">
        <v>121</v>
      </c>
      <c r="F52" s="203"/>
      <c r="G52" s="204"/>
      <c r="H52" s="204"/>
      <c r="I52" s="205"/>
      <c r="J52" s="77"/>
      <c r="K52" s="77"/>
      <c r="L52" s="77"/>
      <c r="M52" s="77"/>
    </row>
    <row r="53" spans="2:14" x14ac:dyDescent="0.2">
      <c r="B53" s="166" t="s">
        <v>120</v>
      </c>
      <c r="C53" s="167"/>
      <c r="D53" s="168"/>
      <c r="E53" s="83" t="s">
        <v>119</v>
      </c>
      <c r="F53" s="178" t="s">
        <v>152</v>
      </c>
      <c r="G53" s="179"/>
      <c r="H53" s="179"/>
      <c r="I53" s="180"/>
      <c r="J53" s="89"/>
      <c r="K53" s="90"/>
      <c r="L53" s="90"/>
      <c r="M53" s="90"/>
      <c r="N53" s="35"/>
    </row>
    <row r="54" spans="2:14" x14ac:dyDescent="0.2">
      <c r="B54" s="175"/>
      <c r="C54" s="176"/>
      <c r="D54" s="177"/>
      <c r="E54" s="83" t="s">
        <v>116</v>
      </c>
      <c r="F54" s="190" t="s">
        <v>115</v>
      </c>
      <c r="G54" s="191"/>
      <c r="H54" s="191"/>
      <c r="I54" s="192"/>
      <c r="J54" s="195" t="s">
        <v>114</v>
      </c>
      <c r="K54" s="196"/>
      <c r="L54" s="90"/>
      <c r="M54" s="90"/>
      <c r="N54" s="35"/>
    </row>
    <row r="55" spans="2:14" ht="13.8" thickBot="1" x14ac:dyDescent="0.25">
      <c r="B55" s="206"/>
      <c r="C55" s="207"/>
      <c r="D55" s="208"/>
      <c r="E55" s="91" t="s">
        <v>113</v>
      </c>
      <c r="F55" s="193" t="s">
        <v>112</v>
      </c>
      <c r="G55" s="193"/>
      <c r="H55" s="193"/>
      <c r="I55" s="194"/>
      <c r="J55" s="195"/>
      <c r="K55" s="196"/>
      <c r="L55" s="90"/>
      <c r="M55" s="90"/>
      <c r="N55" s="35"/>
    </row>
    <row r="56" spans="2:14" x14ac:dyDescent="0.3">
      <c r="B56" s="77"/>
      <c r="C56" s="77"/>
      <c r="D56" s="77"/>
      <c r="E56" s="77"/>
      <c r="F56" s="77"/>
      <c r="G56" s="77"/>
      <c r="H56" s="77"/>
      <c r="I56" s="77"/>
      <c r="J56" s="92"/>
      <c r="K56" s="92"/>
      <c r="L56" s="92"/>
      <c r="M56" s="92"/>
      <c r="N56" s="35"/>
    </row>
    <row r="57" spans="2:14" x14ac:dyDescent="0.3">
      <c r="B57" s="77"/>
      <c r="C57" s="77"/>
      <c r="D57" s="77"/>
      <c r="E57" s="77"/>
      <c r="F57" s="77"/>
      <c r="G57" s="77"/>
      <c r="H57" s="77"/>
      <c r="I57" s="77"/>
      <c r="J57" s="92"/>
      <c r="K57" s="92"/>
      <c r="L57" s="92"/>
      <c r="M57" s="92"/>
      <c r="N57" s="35"/>
    </row>
    <row r="58" spans="2:14" x14ac:dyDescent="0.3">
      <c r="B58" s="77"/>
      <c r="C58" s="77"/>
      <c r="D58" s="77"/>
      <c r="E58" s="77"/>
      <c r="F58" s="77"/>
      <c r="G58" s="77"/>
      <c r="H58" s="77"/>
      <c r="I58" s="77"/>
      <c r="J58" s="77"/>
      <c r="K58" s="77"/>
      <c r="L58" s="77"/>
      <c r="M58" s="77"/>
    </row>
    <row r="59" spans="2:14" ht="13.8" thickBot="1" x14ac:dyDescent="0.35">
      <c r="B59" s="77"/>
      <c r="C59" s="77"/>
      <c r="D59" s="77"/>
      <c r="E59" s="77"/>
      <c r="F59" s="77"/>
      <c r="G59" s="77"/>
      <c r="H59" s="77"/>
      <c r="I59" s="77"/>
      <c r="J59" s="77"/>
      <c r="K59" s="77"/>
      <c r="L59" s="77"/>
      <c r="M59" s="77"/>
    </row>
    <row r="60" spans="2:14" ht="13.8" thickBot="1" x14ac:dyDescent="0.35">
      <c r="B60" s="181" t="str">
        <f>+[2]FUENTES!F9</f>
        <v>Caldera de Poder 4</v>
      </c>
      <c r="C60" s="182"/>
      <c r="D60" s="182"/>
      <c r="E60" s="182"/>
      <c r="F60" s="182"/>
      <c r="G60" s="182"/>
      <c r="H60" s="182"/>
      <c r="I60" s="183"/>
      <c r="J60" s="77"/>
      <c r="K60" s="77"/>
      <c r="L60" s="77"/>
      <c r="M60" s="77"/>
    </row>
    <row r="61" spans="2:14" x14ac:dyDescent="0.3">
      <c r="B61" s="78"/>
      <c r="C61" s="78"/>
      <c r="D61" s="78"/>
      <c r="E61" s="78"/>
      <c r="F61" s="78"/>
      <c r="G61" s="77"/>
      <c r="H61" s="77"/>
      <c r="I61" s="77"/>
      <c r="J61" s="77"/>
      <c r="K61" s="77"/>
      <c r="L61" s="77"/>
      <c r="M61" s="77"/>
    </row>
    <row r="62" spans="2:14" ht="13.8" thickBot="1" x14ac:dyDescent="0.35">
      <c r="B62" s="184"/>
      <c r="C62" s="184"/>
      <c r="D62" s="184"/>
      <c r="E62" s="79"/>
      <c r="F62" s="80" t="s">
        <v>48</v>
      </c>
      <c r="G62" s="80" t="s">
        <v>1</v>
      </c>
      <c r="H62" s="80" t="s">
        <v>2</v>
      </c>
      <c r="I62" s="81" t="s">
        <v>0</v>
      </c>
      <c r="J62" s="77"/>
      <c r="K62" s="77"/>
      <c r="L62" s="77"/>
      <c r="M62" s="77"/>
    </row>
    <row r="63" spans="2:14" x14ac:dyDescent="0.2">
      <c r="B63" s="185" t="s">
        <v>148</v>
      </c>
      <c r="C63" s="186"/>
      <c r="D63" s="186"/>
      <c r="E63" s="82" t="s">
        <v>147</v>
      </c>
      <c r="F63" s="187"/>
      <c r="G63" s="188"/>
      <c r="H63" s="188"/>
      <c r="I63" s="189"/>
      <c r="J63" s="77"/>
      <c r="K63" s="77"/>
      <c r="L63" s="77"/>
      <c r="M63" s="77"/>
    </row>
    <row r="64" spans="2:14" x14ac:dyDescent="0.2">
      <c r="B64" s="164"/>
      <c r="C64" s="165"/>
      <c r="D64" s="165"/>
      <c r="E64" s="83" t="s">
        <v>146</v>
      </c>
      <c r="F64" s="161"/>
      <c r="G64" s="162"/>
      <c r="H64" s="162"/>
      <c r="I64" s="163"/>
      <c r="J64" s="77"/>
      <c r="K64" s="77"/>
      <c r="L64" s="77"/>
      <c r="M64" s="77"/>
    </row>
    <row r="65" spans="2:13" x14ac:dyDescent="0.2">
      <c r="B65" s="164"/>
      <c r="C65" s="165"/>
      <c r="D65" s="165"/>
      <c r="E65" s="83" t="s">
        <v>145</v>
      </c>
      <c r="F65" s="161" t="s">
        <v>127</v>
      </c>
      <c r="G65" s="162"/>
      <c r="H65" s="162"/>
      <c r="I65" s="163"/>
      <c r="J65" s="77"/>
      <c r="K65" s="77"/>
      <c r="L65" s="77"/>
      <c r="M65" s="77"/>
    </row>
    <row r="66" spans="2:13" x14ac:dyDescent="0.2">
      <c r="B66" s="164" t="s">
        <v>144</v>
      </c>
      <c r="C66" s="165"/>
      <c r="D66" s="165"/>
      <c r="E66" s="83" t="s">
        <v>143</v>
      </c>
      <c r="F66" s="84">
        <v>1</v>
      </c>
      <c r="G66" s="85">
        <v>1</v>
      </c>
      <c r="H66" s="85" t="s">
        <v>132</v>
      </c>
      <c r="I66" s="86">
        <v>1</v>
      </c>
      <c r="J66" s="77"/>
      <c r="K66" s="77"/>
      <c r="L66" s="77"/>
      <c r="M66" s="77"/>
    </row>
    <row r="67" spans="2:13" x14ac:dyDescent="0.2">
      <c r="B67" s="164"/>
      <c r="C67" s="165"/>
      <c r="D67" s="165"/>
      <c r="E67" s="83" t="s">
        <v>142</v>
      </c>
      <c r="F67" s="84">
        <v>1</v>
      </c>
      <c r="G67" s="85">
        <v>1</v>
      </c>
      <c r="H67" s="85" t="s">
        <v>132</v>
      </c>
      <c r="I67" s="86">
        <v>1</v>
      </c>
      <c r="J67" s="77"/>
      <c r="K67" s="77"/>
      <c r="L67" s="77"/>
      <c r="M67" s="77"/>
    </row>
    <row r="68" spans="2:13" x14ac:dyDescent="0.2">
      <c r="B68" s="166" t="s">
        <v>141</v>
      </c>
      <c r="C68" s="167"/>
      <c r="D68" s="168"/>
      <c r="E68" s="83" t="s">
        <v>140</v>
      </c>
      <c r="F68" s="172" t="s">
        <v>139</v>
      </c>
      <c r="G68" s="173"/>
      <c r="H68" s="173"/>
      <c r="I68" s="174"/>
      <c r="J68" s="77" t="s">
        <v>155</v>
      </c>
      <c r="K68" s="77"/>
      <c r="L68" s="77"/>
      <c r="M68" s="77"/>
    </row>
    <row r="69" spans="2:13" x14ac:dyDescent="0.2">
      <c r="B69" s="169"/>
      <c r="C69" s="170"/>
      <c r="D69" s="171"/>
      <c r="E69" s="83" t="s">
        <v>137</v>
      </c>
      <c r="F69" s="172"/>
      <c r="G69" s="173"/>
      <c r="H69" s="173"/>
      <c r="I69" s="174"/>
      <c r="J69" s="77"/>
      <c r="K69" s="77"/>
      <c r="L69" s="77"/>
      <c r="M69" s="77"/>
    </row>
    <row r="70" spans="2:13" x14ac:dyDescent="0.2">
      <c r="B70" s="166" t="s">
        <v>136</v>
      </c>
      <c r="C70" s="167"/>
      <c r="D70" s="168"/>
      <c r="E70" s="83" t="s">
        <v>135</v>
      </c>
      <c r="F70" s="83" t="s">
        <v>154</v>
      </c>
      <c r="G70" s="83" t="s">
        <v>154</v>
      </c>
      <c r="H70" s="87" t="s">
        <v>132</v>
      </c>
      <c r="I70" s="83" t="s">
        <v>154</v>
      </c>
      <c r="J70" s="77"/>
      <c r="K70" s="77"/>
      <c r="L70" s="77"/>
      <c r="M70" s="77"/>
    </row>
    <row r="71" spans="2:13" x14ac:dyDescent="0.2">
      <c r="B71" s="175"/>
      <c r="C71" s="176"/>
      <c r="D71" s="177"/>
      <c r="E71" s="83" t="s">
        <v>134</v>
      </c>
      <c r="F71" s="83">
        <v>1</v>
      </c>
      <c r="G71" s="83">
        <v>1</v>
      </c>
      <c r="H71" s="87" t="s">
        <v>132</v>
      </c>
      <c r="I71" s="83">
        <v>1</v>
      </c>
      <c r="J71" s="77"/>
      <c r="K71" s="77"/>
      <c r="L71" s="77"/>
      <c r="M71" s="77"/>
    </row>
    <row r="72" spans="2:13" x14ac:dyDescent="0.2">
      <c r="B72" s="169"/>
      <c r="C72" s="170"/>
      <c r="D72" s="171"/>
      <c r="E72" s="83" t="s">
        <v>133</v>
      </c>
      <c r="F72" s="83" t="s">
        <v>153</v>
      </c>
      <c r="G72" s="83" t="s">
        <v>153</v>
      </c>
      <c r="H72" s="87" t="s">
        <v>132</v>
      </c>
      <c r="I72" s="83" t="s">
        <v>153</v>
      </c>
      <c r="J72" s="77"/>
      <c r="K72" s="77"/>
      <c r="L72" s="77"/>
      <c r="M72" s="77"/>
    </row>
    <row r="73" spans="2:13" x14ac:dyDescent="0.2">
      <c r="B73" s="164" t="s">
        <v>130</v>
      </c>
      <c r="C73" s="165"/>
      <c r="D73" s="165"/>
      <c r="E73" s="83" t="s">
        <v>129</v>
      </c>
      <c r="F73" s="161" t="s">
        <v>127</v>
      </c>
      <c r="G73" s="162"/>
      <c r="H73" s="162"/>
      <c r="I73" s="163"/>
      <c r="J73" s="77"/>
      <c r="K73" s="77"/>
      <c r="L73" s="77"/>
      <c r="M73" s="77"/>
    </row>
    <row r="74" spans="2:13" x14ac:dyDescent="0.2">
      <c r="B74" s="164"/>
      <c r="C74" s="165"/>
      <c r="D74" s="165"/>
      <c r="E74" s="83" t="s">
        <v>128</v>
      </c>
      <c r="F74" s="161"/>
      <c r="G74" s="162"/>
      <c r="H74" s="162"/>
      <c r="I74" s="163"/>
      <c r="J74" s="77"/>
      <c r="K74" s="77"/>
      <c r="L74" s="77"/>
      <c r="M74" s="77"/>
    </row>
    <row r="75" spans="2:13" ht="12.75" customHeight="1" x14ac:dyDescent="0.2">
      <c r="B75" s="166" t="s">
        <v>126</v>
      </c>
      <c r="C75" s="167"/>
      <c r="D75" s="168"/>
      <c r="E75" s="83" t="s">
        <v>125</v>
      </c>
      <c r="F75" s="197" t="s">
        <v>150</v>
      </c>
      <c r="G75" s="198"/>
      <c r="H75" s="198"/>
      <c r="I75" s="199"/>
      <c r="J75" s="77"/>
      <c r="K75" s="77"/>
      <c r="L75" s="77"/>
      <c r="M75" s="77"/>
    </row>
    <row r="76" spans="2:13" x14ac:dyDescent="0.2">
      <c r="B76" s="175"/>
      <c r="C76" s="176"/>
      <c r="D76" s="177"/>
      <c r="E76" s="83" t="s">
        <v>123</v>
      </c>
      <c r="F76" s="200"/>
      <c r="G76" s="201"/>
      <c r="H76" s="201"/>
      <c r="I76" s="202"/>
      <c r="J76" s="77"/>
      <c r="K76" s="77"/>
      <c r="L76" s="77"/>
      <c r="M76" s="77"/>
    </row>
    <row r="77" spans="2:13" x14ac:dyDescent="0.2">
      <c r="B77" s="175"/>
      <c r="C77" s="176"/>
      <c r="D77" s="177"/>
      <c r="E77" s="83" t="s">
        <v>122</v>
      </c>
      <c r="F77" s="200"/>
      <c r="G77" s="201"/>
      <c r="H77" s="201"/>
      <c r="I77" s="202"/>
      <c r="J77" s="77"/>
      <c r="K77" s="77"/>
      <c r="L77" s="77"/>
      <c r="M77" s="77"/>
    </row>
    <row r="78" spans="2:13" x14ac:dyDescent="0.2">
      <c r="B78" s="169"/>
      <c r="C78" s="170"/>
      <c r="D78" s="171"/>
      <c r="E78" s="83" t="s">
        <v>121</v>
      </c>
      <c r="F78" s="203"/>
      <c r="G78" s="204"/>
      <c r="H78" s="204"/>
      <c r="I78" s="205"/>
      <c r="J78" s="77"/>
      <c r="K78" s="77"/>
      <c r="L78" s="77"/>
      <c r="M78" s="77"/>
    </row>
    <row r="79" spans="2:13" x14ac:dyDescent="0.2">
      <c r="B79" s="166" t="s">
        <v>120</v>
      </c>
      <c r="C79" s="167"/>
      <c r="D79" s="168"/>
      <c r="E79" s="83" t="s">
        <v>119</v>
      </c>
      <c r="F79" s="178" t="s">
        <v>152</v>
      </c>
      <c r="G79" s="179"/>
      <c r="H79" s="179"/>
      <c r="I79" s="180"/>
      <c r="J79" s="89"/>
      <c r="K79" s="90"/>
      <c r="L79" s="77"/>
      <c r="M79" s="77"/>
    </row>
    <row r="80" spans="2:13" x14ac:dyDescent="0.2">
      <c r="B80" s="175"/>
      <c r="C80" s="176"/>
      <c r="D80" s="177"/>
      <c r="E80" s="83" t="s">
        <v>116</v>
      </c>
      <c r="F80" s="190" t="s">
        <v>115</v>
      </c>
      <c r="G80" s="191"/>
      <c r="H80" s="191"/>
      <c r="I80" s="192"/>
      <c r="J80" s="195" t="s">
        <v>114</v>
      </c>
      <c r="K80" s="196"/>
      <c r="L80" s="77"/>
      <c r="M80" s="77"/>
    </row>
    <row r="81" spans="2:13" ht="13.8" thickBot="1" x14ac:dyDescent="0.25">
      <c r="B81" s="206"/>
      <c r="C81" s="207"/>
      <c r="D81" s="208"/>
      <c r="E81" s="91" t="s">
        <v>113</v>
      </c>
      <c r="F81" s="193" t="s">
        <v>112</v>
      </c>
      <c r="G81" s="193"/>
      <c r="H81" s="193"/>
      <c r="I81" s="194"/>
      <c r="J81" s="195"/>
      <c r="K81" s="196"/>
      <c r="L81" s="77"/>
      <c r="M81" s="77"/>
    </row>
    <row r="82" spans="2:13" x14ac:dyDescent="0.3">
      <c r="B82" s="77"/>
      <c r="C82" s="77"/>
      <c r="D82" s="77"/>
      <c r="E82" s="77"/>
      <c r="F82" s="77"/>
      <c r="G82" s="77"/>
      <c r="H82" s="77"/>
      <c r="I82" s="77"/>
      <c r="J82" s="77"/>
      <c r="K82" s="77"/>
      <c r="L82" s="77"/>
      <c r="M82" s="77"/>
    </row>
    <row r="83" spans="2:13" x14ac:dyDescent="0.3">
      <c r="B83" s="77"/>
      <c r="C83" s="77"/>
      <c r="D83" s="77"/>
      <c r="E83" s="77"/>
      <c r="F83" s="77"/>
      <c r="G83" s="77"/>
      <c r="H83" s="77"/>
      <c r="I83" s="77"/>
      <c r="J83" s="77"/>
      <c r="K83" s="77"/>
      <c r="L83" s="77"/>
      <c r="M83" s="77"/>
    </row>
    <row r="84" spans="2:13" x14ac:dyDescent="0.3">
      <c r="B84" s="77"/>
      <c r="C84" s="77"/>
      <c r="D84" s="77"/>
      <c r="E84" s="77"/>
      <c r="F84" s="77"/>
      <c r="G84" s="77"/>
      <c r="H84" s="77"/>
      <c r="I84" s="77"/>
      <c r="J84" s="77"/>
      <c r="K84" s="77"/>
      <c r="L84" s="77"/>
      <c r="M84" s="77"/>
    </row>
    <row r="85" spans="2:13" ht="13.8" thickBot="1" x14ac:dyDescent="0.35">
      <c r="B85" s="77"/>
      <c r="C85" s="77"/>
      <c r="D85" s="77"/>
      <c r="E85" s="77"/>
      <c r="F85" s="77"/>
      <c r="G85" s="77"/>
      <c r="H85" s="77"/>
      <c r="I85" s="77"/>
      <c r="J85" s="77"/>
      <c r="K85" s="77"/>
      <c r="L85" s="77"/>
      <c r="M85" s="77"/>
    </row>
    <row r="86" spans="2:13" ht="13.8" thickBot="1" x14ac:dyDescent="0.35">
      <c r="B86" s="181" t="str">
        <f>+[2]FUENTES!G9</f>
        <v>Caldera Recuperadora 1</v>
      </c>
      <c r="C86" s="182"/>
      <c r="D86" s="182"/>
      <c r="E86" s="182"/>
      <c r="F86" s="182"/>
      <c r="G86" s="182"/>
      <c r="H86" s="182"/>
      <c r="I86" s="183"/>
      <c r="J86" s="77"/>
      <c r="K86" s="77"/>
      <c r="L86" s="77"/>
      <c r="M86" s="77"/>
    </row>
    <row r="87" spans="2:13" x14ac:dyDescent="0.3">
      <c r="B87" s="78"/>
      <c r="C87" s="78"/>
      <c r="D87" s="78"/>
      <c r="E87" s="78"/>
      <c r="F87" s="78"/>
      <c r="G87" s="77"/>
      <c r="H87" s="77"/>
      <c r="I87" s="77"/>
      <c r="J87" s="77"/>
      <c r="K87" s="77"/>
      <c r="L87" s="77"/>
      <c r="M87" s="77"/>
    </row>
    <row r="88" spans="2:13" ht="13.8" thickBot="1" x14ac:dyDescent="0.35">
      <c r="B88" s="184"/>
      <c r="C88" s="184"/>
      <c r="D88" s="184"/>
      <c r="E88" s="79"/>
      <c r="F88" s="80" t="s">
        <v>48</v>
      </c>
      <c r="G88" s="80" t="s">
        <v>1</v>
      </c>
      <c r="H88" s="80" t="s">
        <v>2</v>
      </c>
      <c r="I88" s="81" t="s">
        <v>0</v>
      </c>
      <c r="J88" s="77"/>
      <c r="K88" s="77"/>
      <c r="L88" s="77"/>
      <c r="M88" s="77"/>
    </row>
    <row r="89" spans="2:13" x14ac:dyDescent="0.2">
      <c r="B89" s="185" t="s">
        <v>148</v>
      </c>
      <c r="C89" s="186"/>
      <c r="D89" s="186"/>
      <c r="E89" s="82" t="s">
        <v>147</v>
      </c>
      <c r="F89" s="187"/>
      <c r="G89" s="188"/>
      <c r="H89" s="188"/>
      <c r="I89" s="189"/>
      <c r="J89" s="77"/>
      <c r="K89" s="77"/>
      <c r="L89" s="77"/>
      <c r="M89" s="77"/>
    </row>
    <row r="90" spans="2:13" x14ac:dyDescent="0.2">
      <c r="B90" s="164"/>
      <c r="C90" s="165"/>
      <c r="D90" s="165"/>
      <c r="E90" s="83" t="s">
        <v>146</v>
      </c>
      <c r="F90" s="161"/>
      <c r="G90" s="162"/>
      <c r="H90" s="162"/>
      <c r="I90" s="163"/>
      <c r="J90" s="77"/>
      <c r="K90" s="77"/>
      <c r="L90" s="77"/>
      <c r="M90" s="77"/>
    </row>
    <row r="91" spans="2:13" x14ac:dyDescent="0.2">
      <c r="B91" s="164"/>
      <c r="C91" s="165"/>
      <c r="D91" s="165"/>
      <c r="E91" s="83" t="s">
        <v>145</v>
      </c>
      <c r="F91" s="161" t="s">
        <v>127</v>
      </c>
      <c r="G91" s="162"/>
      <c r="H91" s="162"/>
      <c r="I91" s="163"/>
      <c r="J91" s="77"/>
      <c r="K91" s="77"/>
      <c r="L91" s="77"/>
      <c r="M91" s="77"/>
    </row>
    <row r="92" spans="2:13" x14ac:dyDescent="0.2">
      <c r="B92" s="164" t="s">
        <v>144</v>
      </c>
      <c r="C92" s="165"/>
      <c r="D92" s="165"/>
      <c r="E92" s="83" t="s">
        <v>143</v>
      </c>
      <c r="F92" s="84">
        <v>1</v>
      </c>
      <c r="G92" s="85">
        <v>1</v>
      </c>
      <c r="H92" s="85" t="s">
        <v>132</v>
      </c>
      <c r="I92" s="86">
        <v>1</v>
      </c>
      <c r="J92" s="77"/>
      <c r="K92" s="77"/>
      <c r="L92" s="77"/>
      <c r="M92" s="77"/>
    </row>
    <row r="93" spans="2:13" x14ac:dyDescent="0.2">
      <c r="B93" s="164"/>
      <c r="C93" s="165"/>
      <c r="D93" s="165"/>
      <c r="E93" s="83" t="s">
        <v>142</v>
      </c>
      <c r="F93" s="84">
        <v>1</v>
      </c>
      <c r="G93" s="85">
        <v>1</v>
      </c>
      <c r="H93" s="85" t="s">
        <v>132</v>
      </c>
      <c r="I93" s="86">
        <v>1</v>
      </c>
      <c r="J93" s="77"/>
      <c r="K93" s="77"/>
      <c r="L93" s="77"/>
      <c r="M93" s="77"/>
    </row>
    <row r="94" spans="2:13" x14ac:dyDescent="0.2">
      <c r="B94" s="166" t="s">
        <v>141</v>
      </c>
      <c r="C94" s="167"/>
      <c r="D94" s="168"/>
      <c r="E94" s="83" t="s">
        <v>140</v>
      </c>
      <c r="F94" s="172" t="s">
        <v>139</v>
      </c>
      <c r="G94" s="173"/>
      <c r="H94" s="173"/>
      <c r="I94" s="174"/>
      <c r="J94" s="77" t="s">
        <v>151</v>
      </c>
      <c r="K94" s="77"/>
      <c r="L94" s="77"/>
      <c r="M94" s="77"/>
    </row>
    <row r="95" spans="2:13" x14ac:dyDescent="0.2">
      <c r="B95" s="169"/>
      <c r="C95" s="170"/>
      <c r="D95" s="171"/>
      <c r="E95" s="83" t="s">
        <v>137</v>
      </c>
      <c r="F95" s="172"/>
      <c r="G95" s="173"/>
      <c r="H95" s="173"/>
      <c r="I95" s="174"/>
      <c r="J95" s="77"/>
      <c r="K95" s="77"/>
      <c r="L95" s="77"/>
      <c r="M95" s="77"/>
    </row>
    <row r="96" spans="2:13" x14ac:dyDescent="0.2">
      <c r="B96" s="166" t="s">
        <v>136</v>
      </c>
      <c r="C96" s="167"/>
      <c r="D96" s="168"/>
      <c r="E96" s="83" t="s">
        <v>135</v>
      </c>
      <c r="F96" s="83" t="s">
        <v>131</v>
      </c>
      <c r="G96" s="83" t="s">
        <v>131</v>
      </c>
      <c r="H96" s="87" t="s">
        <v>132</v>
      </c>
      <c r="I96" s="83" t="s">
        <v>131</v>
      </c>
      <c r="J96" s="77"/>
      <c r="K96" s="77"/>
      <c r="L96" s="77"/>
      <c r="M96" s="77"/>
    </row>
    <row r="97" spans="2:13" x14ac:dyDescent="0.2">
      <c r="B97" s="175"/>
      <c r="C97" s="176"/>
      <c r="D97" s="177"/>
      <c r="E97" s="83" t="s">
        <v>134</v>
      </c>
      <c r="F97" s="83" t="s">
        <v>131</v>
      </c>
      <c r="G97" s="83" t="s">
        <v>131</v>
      </c>
      <c r="H97" s="87" t="s">
        <v>132</v>
      </c>
      <c r="I97" s="83" t="s">
        <v>131</v>
      </c>
      <c r="J97" s="77"/>
      <c r="K97" s="77"/>
      <c r="L97" s="77"/>
      <c r="M97" s="77"/>
    </row>
    <row r="98" spans="2:13" x14ac:dyDescent="0.2">
      <c r="B98" s="169"/>
      <c r="C98" s="170"/>
      <c r="D98" s="171"/>
      <c r="E98" s="83" t="s">
        <v>133</v>
      </c>
      <c r="F98" s="83" t="s">
        <v>131</v>
      </c>
      <c r="G98" s="83" t="s">
        <v>131</v>
      </c>
      <c r="H98" s="87" t="s">
        <v>132</v>
      </c>
      <c r="I98" s="83" t="s">
        <v>131</v>
      </c>
      <c r="J98" s="77"/>
      <c r="K98" s="77"/>
      <c r="L98" s="77"/>
      <c r="M98" s="77"/>
    </row>
    <row r="99" spans="2:13" x14ac:dyDescent="0.2">
      <c r="B99" s="164" t="s">
        <v>130</v>
      </c>
      <c r="C99" s="165"/>
      <c r="D99" s="165"/>
      <c r="E99" s="83" t="s">
        <v>129</v>
      </c>
      <c r="F99" s="161"/>
      <c r="G99" s="162"/>
      <c r="H99" s="162"/>
      <c r="I99" s="163"/>
      <c r="J99" s="77"/>
      <c r="K99" s="77"/>
      <c r="L99" s="77"/>
      <c r="M99" s="77"/>
    </row>
    <row r="100" spans="2:13" x14ac:dyDescent="0.2">
      <c r="B100" s="164"/>
      <c r="C100" s="165"/>
      <c r="D100" s="165"/>
      <c r="E100" s="83" t="s">
        <v>128</v>
      </c>
      <c r="F100" s="161" t="s">
        <v>127</v>
      </c>
      <c r="G100" s="162"/>
      <c r="H100" s="162"/>
      <c r="I100" s="163"/>
      <c r="J100" s="77"/>
      <c r="K100" s="77"/>
      <c r="L100" s="77"/>
      <c r="M100" s="77"/>
    </row>
    <row r="101" spans="2:13" ht="12.75" customHeight="1" x14ac:dyDescent="0.2">
      <c r="B101" s="166" t="s">
        <v>126</v>
      </c>
      <c r="C101" s="167"/>
      <c r="D101" s="168"/>
      <c r="E101" s="83" t="s">
        <v>125</v>
      </c>
      <c r="F101" s="197" t="s">
        <v>150</v>
      </c>
      <c r="G101" s="198"/>
      <c r="H101" s="198"/>
      <c r="I101" s="199"/>
      <c r="J101" s="77"/>
      <c r="K101" s="77"/>
      <c r="L101" s="77"/>
      <c r="M101" s="77"/>
    </row>
    <row r="102" spans="2:13" x14ac:dyDescent="0.2">
      <c r="B102" s="175"/>
      <c r="C102" s="176"/>
      <c r="D102" s="177"/>
      <c r="E102" s="83" t="s">
        <v>123</v>
      </c>
      <c r="F102" s="200"/>
      <c r="G102" s="201"/>
      <c r="H102" s="201"/>
      <c r="I102" s="202"/>
      <c r="J102" s="77"/>
      <c r="K102" s="77"/>
      <c r="L102" s="77"/>
      <c r="M102" s="77"/>
    </row>
    <row r="103" spans="2:13" x14ac:dyDescent="0.2">
      <c r="B103" s="175"/>
      <c r="C103" s="176"/>
      <c r="D103" s="177"/>
      <c r="E103" s="83" t="s">
        <v>122</v>
      </c>
      <c r="F103" s="200"/>
      <c r="G103" s="201"/>
      <c r="H103" s="201"/>
      <c r="I103" s="202"/>
      <c r="J103" s="77"/>
      <c r="K103" s="77"/>
      <c r="L103" s="77"/>
      <c r="M103" s="77"/>
    </row>
    <row r="104" spans="2:13" x14ac:dyDescent="0.2">
      <c r="B104" s="169"/>
      <c r="C104" s="170"/>
      <c r="D104" s="171"/>
      <c r="E104" s="83" t="s">
        <v>121</v>
      </c>
      <c r="F104" s="203"/>
      <c r="G104" s="204"/>
      <c r="H104" s="204"/>
      <c r="I104" s="205"/>
      <c r="J104" s="77"/>
      <c r="K104" s="77"/>
      <c r="L104" s="77"/>
      <c r="M104" s="77"/>
    </row>
    <row r="105" spans="2:13" ht="27.75" customHeight="1" x14ac:dyDescent="0.2">
      <c r="B105" s="166" t="s">
        <v>120</v>
      </c>
      <c r="C105" s="167"/>
      <c r="D105" s="168"/>
      <c r="E105" s="83" t="s">
        <v>119</v>
      </c>
      <c r="F105" s="161" t="s">
        <v>149</v>
      </c>
      <c r="G105" s="162"/>
      <c r="H105" s="162"/>
      <c r="I105" s="209"/>
      <c r="J105" s="210" t="s">
        <v>117</v>
      </c>
      <c r="K105" s="211"/>
      <c r="L105" s="211"/>
      <c r="M105" s="212"/>
    </row>
    <row r="106" spans="2:13" x14ac:dyDescent="0.2">
      <c r="B106" s="175"/>
      <c r="C106" s="176"/>
      <c r="D106" s="177"/>
      <c r="E106" s="83" t="s">
        <v>116</v>
      </c>
      <c r="F106" s="190" t="s">
        <v>115</v>
      </c>
      <c r="G106" s="191"/>
      <c r="H106" s="191"/>
      <c r="I106" s="192"/>
      <c r="J106" s="195" t="s">
        <v>114</v>
      </c>
      <c r="K106" s="196"/>
      <c r="L106" s="77"/>
      <c r="M106" s="77"/>
    </row>
    <row r="107" spans="2:13" ht="13.8" thickBot="1" x14ac:dyDescent="0.25">
      <c r="B107" s="206"/>
      <c r="C107" s="207"/>
      <c r="D107" s="208"/>
      <c r="E107" s="91" t="s">
        <v>113</v>
      </c>
      <c r="F107" s="193" t="s">
        <v>112</v>
      </c>
      <c r="G107" s="193"/>
      <c r="H107" s="193"/>
      <c r="I107" s="194"/>
      <c r="J107" s="195"/>
      <c r="K107" s="196"/>
      <c r="L107" s="77"/>
      <c r="M107" s="77"/>
    </row>
    <row r="108" spans="2:13" x14ac:dyDescent="0.3">
      <c r="B108" s="77"/>
      <c r="C108" s="77"/>
      <c r="D108" s="77"/>
      <c r="E108" s="77"/>
      <c r="F108" s="77"/>
      <c r="G108" s="77"/>
      <c r="H108" s="77"/>
      <c r="I108" s="77"/>
      <c r="J108" s="77"/>
      <c r="K108" s="77"/>
      <c r="L108" s="77"/>
      <c r="M108" s="77"/>
    </row>
    <row r="109" spans="2:13" x14ac:dyDescent="0.3">
      <c r="B109" s="77"/>
      <c r="C109" s="77"/>
      <c r="D109" s="77"/>
      <c r="E109" s="77"/>
      <c r="F109" s="77"/>
      <c r="G109" s="77"/>
      <c r="H109" s="77"/>
      <c r="I109" s="77"/>
      <c r="J109" s="77"/>
      <c r="K109" s="77"/>
      <c r="L109" s="77"/>
      <c r="M109" s="77"/>
    </row>
    <row r="110" spans="2:13" x14ac:dyDescent="0.3">
      <c r="B110" s="77"/>
      <c r="C110" s="77"/>
      <c r="D110" s="77"/>
      <c r="E110" s="77"/>
      <c r="F110" s="77"/>
      <c r="G110" s="77"/>
      <c r="H110" s="77"/>
      <c r="I110" s="77"/>
      <c r="J110" s="77"/>
      <c r="K110" s="77"/>
      <c r="L110" s="77"/>
      <c r="M110" s="77"/>
    </row>
    <row r="111" spans="2:13" ht="13.8" thickBot="1" x14ac:dyDescent="0.35">
      <c r="B111" s="77"/>
      <c r="C111" s="77"/>
      <c r="D111" s="77"/>
      <c r="E111" s="77"/>
      <c r="F111" s="77"/>
      <c r="G111" s="77"/>
      <c r="H111" s="77"/>
      <c r="I111" s="77"/>
      <c r="J111" s="77"/>
      <c r="K111" s="77"/>
      <c r="L111" s="77"/>
      <c r="M111" s="77"/>
    </row>
    <row r="112" spans="2:13" ht="13.8" thickBot="1" x14ac:dyDescent="0.35">
      <c r="B112" s="181" t="str">
        <f>+[2]FUENTES!H9</f>
        <v>Caldera Recuperadora 2</v>
      </c>
      <c r="C112" s="182"/>
      <c r="D112" s="182"/>
      <c r="E112" s="182"/>
      <c r="F112" s="182"/>
      <c r="G112" s="182"/>
      <c r="H112" s="182"/>
      <c r="I112" s="183"/>
      <c r="J112" s="77"/>
      <c r="K112" s="77"/>
      <c r="L112" s="77"/>
      <c r="M112" s="77"/>
    </row>
    <row r="113" spans="2:13" x14ac:dyDescent="0.3">
      <c r="B113" s="78"/>
      <c r="C113" s="78"/>
      <c r="D113" s="78"/>
      <c r="E113" s="78"/>
      <c r="F113" s="78"/>
      <c r="G113" s="77"/>
      <c r="H113" s="77"/>
      <c r="I113" s="77"/>
      <c r="J113" s="77"/>
      <c r="K113" s="77"/>
      <c r="L113" s="77"/>
      <c r="M113" s="77"/>
    </row>
    <row r="114" spans="2:13" ht="13.8" thickBot="1" x14ac:dyDescent="0.35">
      <c r="B114" s="184"/>
      <c r="C114" s="184"/>
      <c r="D114" s="184"/>
      <c r="E114" s="79"/>
      <c r="F114" s="80" t="s">
        <v>48</v>
      </c>
      <c r="G114" s="80" t="s">
        <v>1</v>
      </c>
      <c r="H114" s="80" t="s">
        <v>2</v>
      </c>
      <c r="I114" s="81" t="s">
        <v>0</v>
      </c>
      <c r="J114" s="77"/>
      <c r="K114" s="77"/>
      <c r="L114" s="77"/>
      <c r="M114" s="77"/>
    </row>
    <row r="115" spans="2:13" x14ac:dyDescent="0.2">
      <c r="B115" s="185" t="s">
        <v>148</v>
      </c>
      <c r="C115" s="186"/>
      <c r="D115" s="186"/>
      <c r="E115" s="82" t="s">
        <v>147</v>
      </c>
      <c r="F115" s="187"/>
      <c r="G115" s="188"/>
      <c r="H115" s="188"/>
      <c r="I115" s="189"/>
      <c r="J115" s="77"/>
      <c r="K115" s="77"/>
      <c r="L115" s="77"/>
      <c r="M115" s="77"/>
    </row>
    <row r="116" spans="2:13" x14ac:dyDescent="0.2">
      <c r="B116" s="164"/>
      <c r="C116" s="165"/>
      <c r="D116" s="165"/>
      <c r="E116" s="83" t="s">
        <v>146</v>
      </c>
      <c r="F116" s="161"/>
      <c r="G116" s="162"/>
      <c r="H116" s="162"/>
      <c r="I116" s="163"/>
      <c r="J116" s="77"/>
      <c r="K116" s="77"/>
      <c r="L116" s="77"/>
      <c r="M116" s="77"/>
    </row>
    <row r="117" spans="2:13" x14ac:dyDescent="0.2">
      <c r="B117" s="164"/>
      <c r="C117" s="165"/>
      <c r="D117" s="165"/>
      <c r="E117" s="83" t="s">
        <v>145</v>
      </c>
      <c r="F117" s="161" t="s">
        <v>127</v>
      </c>
      <c r="G117" s="162"/>
      <c r="H117" s="162"/>
      <c r="I117" s="163"/>
      <c r="J117" s="77"/>
      <c r="K117" s="77"/>
      <c r="L117" s="77"/>
      <c r="M117" s="77"/>
    </row>
    <row r="118" spans="2:13" x14ac:dyDescent="0.2">
      <c r="B118" s="164" t="s">
        <v>144</v>
      </c>
      <c r="C118" s="165"/>
      <c r="D118" s="165"/>
      <c r="E118" s="83" t="s">
        <v>143</v>
      </c>
      <c r="F118" s="84">
        <v>1</v>
      </c>
      <c r="G118" s="85">
        <v>1</v>
      </c>
      <c r="H118" s="85" t="s">
        <v>132</v>
      </c>
      <c r="I118" s="86">
        <v>1</v>
      </c>
      <c r="J118" s="77"/>
      <c r="K118" s="77"/>
      <c r="L118" s="77"/>
      <c r="M118" s="77"/>
    </row>
    <row r="119" spans="2:13" x14ac:dyDescent="0.2">
      <c r="B119" s="164"/>
      <c r="C119" s="165"/>
      <c r="D119" s="165"/>
      <c r="E119" s="83" t="s">
        <v>142</v>
      </c>
      <c r="F119" s="84">
        <v>1</v>
      </c>
      <c r="G119" s="85">
        <v>1</v>
      </c>
      <c r="H119" s="85" t="s">
        <v>132</v>
      </c>
      <c r="I119" s="86">
        <v>1</v>
      </c>
      <c r="J119" s="77"/>
      <c r="K119" s="77"/>
      <c r="L119" s="77"/>
      <c r="M119" s="77"/>
    </row>
    <row r="120" spans="2:13" x14ac:dyDescent="0.2">
      <c r="B120" s="166" t="s">
        <v>141</v>
      </c>
      <c r="C120" s="167"/>
      <c r="D120" s="168"/>
      <c r="E120" s="83" t="s">
        <v>140</v>
      </c>
      <c r="F120" s="172" t="s">
        <v>139</v>
      </c>
      <c r="G120" s="173"/>
      <c r="H120" s="173"/>
      <c r="I120" s="174"/>
      <c r="J120" s="77" t="s">
        <v>138</v>
      </c>
      <c r="K120" s="77"/>
      <c r="L120" s="77"/>
      <c r="M120" s="77"/>
    </row>
    <row r="121" spans="2:13" x14ac:dyDescent="0.2">
      <c r="B121" s="169"/>
      <c r="C121" s="170"/>
      <c r="D121" s="171"/>
      <c r="E121" s="83" t="s">
        <v>137</v>
      </c>
      <c r="F121" s="172"/>
      <c r="G121" s="173"/>
      <c r="H121" s="173"/>
      <c r="I121" s="174"/>
      <c r="J121" s="77"/>
      <c r="K121" s="77"/>
      <c r="L121" s="77"/>
      <c r="M121" s="77"/>
    </row>
    <row r="122" spans="2:13" x14ac:dyDescent="0.2">
      <c r="B122" s="166" t="s">
        <v>136</v>
      </c>
      <c r="C122" s="167"/>
      <c r="D122" s="168"/>
      <c r="E122" s="83" t="s">
        <v>135</v>
      </c>
      <c r="F122" s="83" t="s">
        <v>131</v>
      </c>
      <c r="G122" s="83" t="s">
        <v>131</v>
      </c>
      <c r="H122" s="87" t="s">
        <v>132</v>
      </c>
      <c r="I122" s="83" t="s">
        <v>131</v>
      </c>
      <c r="J122" s="77"/>
      <c r="K122" s="77"/>
      <c r="L122" s="77"/>
      <c r="M122" s="77"/>
    </row>
    <row r="123" spans="2:13" x14ac:dyDescent="0.2">
      <c r="B123" s="175"/>
      <c r="C123" s="176"/>
      <c r="D123" s="177"/>
      <c r="E123" s="83" t="s">
        <v>134</v>
      </c>
      <c r="F123" s="83" t="s">
        <v>131</v>
      </c>
      <c r="G123" s="83" t="s">
        <v>131</v>
      </c>
      <c r="H123" s="87" t="s">
        <v>132</v>
      </c>
      <c r="I123" s="83" t="s">
        <v>131</v>
      </c>
      <c r="J123" s="77"/>
      <c r="K123" s="77"/>
      <c r="L123" s="77"/>
      <c r="M123" s="77"/>
    </row>
    <row r="124" spans="2:13" x14ac:dyDescent="0.2">
      <c r="B124" s="169"/>
      <c r="C124" s="170"/>
      <c r="D124" s="171"/>
      <c r="E124" s="83" t="s">
        <v>133</v>
      </c>
      <c r="F124" s="83" t="s">
        <v>131</v>
      </c>
      <c r="G124" s="83" t="s">
        <v>131</v>
      </c>
      <c r="H124" s="87" t="s">
        <v>132</v>
      </c>
      <c r="I124" s="83" t="s">
        <v>131</v>
      </c>
      <c r="J124" s="77"/>
      <c r="K124" s="77"/>
      <c r="L124" s="77"/>
      <c r="M124" s="77"/>
    </row>
    <row r="125" spans="2:13" x14ac:dyDescent="0.2">
      <c r="B125" s="164" t="s">
        <v>130</v>
      </c>
      <c r="C125" s="165"/>
      <c r="D125" s="165"/>
      <c r="E125" s="83" t="s">
        <v>129</v>
      </c>
      <c r="F125" s="161"/>
      <c r="G125" s="162"/>
      <c r="H125" s="162"/>
      <c r="I125" s="163"/>
      <c r="J125" s="77"/>
      <c r="K125" s="77"/>
      <c r="L125" s="77"/>
      <c r="M125" s="77"/>
    </row>
    <row r="126" spans="2:13" x14ac:dyDescent="0.2">
      <c r="B126" s="164"/>
      <c r="C126" s="165"/>
      <c r="D126" s="165"/>
      <c r="E126" s="83" t="s">
        <v>128</v>
      </c>
      <c r="F126" s="161" t="s">
        <v>127</v>
      </c>
      <c r="G126" s="162"/>
      <c r="H126" s="162"/>
      <c r="I126" s="163"/>
      <c r="J126" s="77"/>
      <c r="K126" s="77"/>
      <c r="L126" s="77"/>
      <c r="M126" s="77"/>
    </row>
    <row r="127" spans="2:13" ht="12.75" customHeight="1" x14ac:dyDescent="0.2">
      <c r="B127" s="166" t="s">
        <v>126</v>
      </c>
      <c r="C127" s="167"/>
      <c r="D127" s="168"/>
      <c r="E127" s="83" t="s">
        <v>125</v>
      </c>
      <c r="F127" s="197" t="s">
        <v>124</v>
      </c>
      <c r="G127" s="198"/>
      <c r="H127" s="198"/>
      <c r="I127" s="199"/>
      <c r="J127" s="77"/>
      <c r="K127" s="77"/>
      <c r="L127" s="77"/>
      <c r="M127" s="77"/>
    </row>
    <row r="128" spans="2:13" x14ac:dyDescent="0.2">
      <c r="B128" s="175"/>
      <c r="C128" s="176"/>
      <c r="D128" s="177"/>
      <c r="E128" s="83" t="s">
        <v>123</v>
      </c>
      <c r="F128" s="200"/>
      <c r="G128" s="201"/>
      <c r="H128" s="201"/>
      <c r="I128" s="202"/>
      <c r="J128" s="77"/>
      <c r="K128" s="77"/>
      <c r="L128" s="77"/>
      <c r="M128" s="77"/>
    </row>
    <row r="129" spans="2:13" x14ac:dyDescent="0.2">
      <c r="B129" s="175"/>
      <c r="C129" s="176"/>
      <c r="D129" s="177"/>
      <c r="E129" s="83" t="s">
        <v>122</v>
      </c>
      <c r="F129" s="200"/>
      <c r="G129" s="201"/>
      <c r="H129" s="201"/>
      <c r="I129" s="202"/>
      <c r="J129" s="77"/>
      <c r="K129" s="77"/>
      <c r="L129" s="77"/>
      <c r="M129" s="77"/>
    </row>
    <row r="130" spans="2:13" x14ac:dyDescent="0.2">
      <c r="B130" s="169"/>
      <c r="C130" s="170"/>
      <c r="D130" s="171"/>
      <c r="E130" s="83" t="s">
        <v>121</v>
      </c>
      <c r="F130" s="203"/>
      <c r="G130" s="204"/>
      <c r="H130" s="204"/>
      <c r="I130" s="205"/>
      <c r="J130" s="77"/>
      <c r="K130" s="77"/>
      <c r="L130" s="77"/>
      <c r="M130" s="77"/>
    </row>
    <row r="131" spans="2:13" x14ac:dyDescent="0.2">
      <c r="B131" s="166" t="s">
        <v>120</v>
      </c>
      <c r="C131" s="167"/>
      <c r="D131" s="168"/>
      <c r="E131" s="83" t="s">
        <v>119</v>
      </c>
      <c r="F131" s="161" t="s">
        <v>118</v>
      </c>
      <c r="G131" s="162"/>
      <c r="H131" s="162"/>
      <c r="I131" s="209"/>
      <c r="J131" s="210" t="s">
        <v>117</v>
      </c>
      <c r="K131" s="211"/>
      <c r="L131" s="211"/>
      <c r="M131" s="212"/>
    </row>
    <row r="132" spans="2:13" x14ac:dyDescent="0.2">
      <c r="B132" s="175"/>
      <c r="C132" s="176"/>
      <c r="D132" s="177"/>
      <c r="E132" s="83" t="s">
        <v>116</v>
      </c>
      <c r="F132" s="190" t="s">
        <v>115</v>
      </c>
      <c r="G132" s="191"/>
      <c r="H132" s="191"/>
      <c r="I132" s="192"/>
      <c r="J132" s="195" t="s">
        <v>114</v>
      </c>
      <c r="K132" s="196"/>
      <c r="L132" s="77"/>
      <c r="M132" s="77"/>
    </row>
    <row r="133" spans="2:13" ht="13.8" thickBot="1" x14ac:dyDescent="0.25">
      <c r="B133" s="206"/>
      <c r="C133" s="207"/>
      <c r="D133" s="208"/>
      <c r="E133" s="91" t="s">
        <v>113</v>
      </c>
      <c r="F133" s="193" t="s">
        <v>112</v>
      </c>
      <c r="G133" s="193"/>
      <c r="H133" s="193"/>
      <c r="I133" s="194"/>
      <c r="J133" s="195"/>
      <c r="K133" s="196"/>
      <c r="L133" s="77"/>
      <c r="M133" s="77"/>
    </row>
    <row r="134" spans="2:13" x14ac:dyDescent="0.3">
      <c r="B134" s="77"/>
      <c r="C134" s="77"/>
      <c r="D134" s="77"/>
      <c r="E134" s="77"/>
      <c r="F134" s="77"/>
      <c r="G134" s="77"/>
      <c r="H134" s="77"/>
      <c r="I134" s="77"/>
      <c r="J134" s="77"/>
      <c r="K134" s="77"/>
      <c r="L134" s="77"/>
      <c r="M134" s="77"/>
    </row>
    <row r="135" spans="2:13" x14ac:dyDescent="0.3">
      <c r="B135" s="77"/>
      <c r="C135" s="77"/>
      <c r="D135" s="77"/>
      <c r="E135" s="77"/>
      <c r="F135" s="77"/>
      <c r="G135" s="77"/>
      <c r="H135" s="77"/>
      <c r="I135" s="77"/>
      <c r="J135" s="77"/>
      <c r="K135" s="77"/>
      <c r="L135" s="77"/>
      <c r="M135" s="77"/>
    </row>
    <row r="136" spans="2:13" x14ac:dyDescent="0.3">
      <c r="B136" s="77"/>
      <c r="C136" s="77"/>
      <c r="D136" s="77"/>
      <c r="E136" s="77"/>
      <c r="F136" s="77"/>
      <c r="G136" s="77"/>
      <c r="H136" s="77"/>
      <c r="I136" s="77"/>
      <c r="J136" s="77"/>
      <c r="K136" s="77"/>
      <c r="L136" s="77"/>
      <c r="M136" s="77"/>
    </row>
    <row r="137" spans="2:13" x14ac:dyDescent="0.3">
      <c r="B137" s="77"/>
      <c r="C137" s="77"/>
      <c r="D137" s="77"/>
      <c r="E137" s="77"/>
      <c r="F137" s="77"/>
      <c r="G137" s="77"/>
      <c r="H137" s="77"/>
      <c r="I137" s="77"/>
      <c r="J137" s="77"/>
      <c r="K137" s="77"/>
      <c r="L137" s="77"/>
      <c r="M137" s="77"/>
    </row>
    <row r="138" spans="2:13" x14ac:dyDescent="0.3">
      <c r="B138" s="77"/>
      <c r="C138" s="77"/>
      <c r="D138" s="77"/>
      <c r="E138" s="77"/>
      <c r="F138" s="77"/>
      <c r="G138" s="77"/>
      <c r="H138" s="77"/>
      <c r="I138" s="77"/>
      <c r="J138" s="77"/>
      <c r="K138" s="77"/>
      <c r="L138" s="77"/>
      <c r="M138" s="77"/>
    </row>
    <row r="139" spans="2:13" x14ac:dyDescent="0.3">
      <c r="B139" s="77"/>
      <c r="C139" s="77"/>
      <c r="D139" s="77"/>
      <c r="E139" s="77"/>
      <c r="F139" s="77"/>
      <c r="G139" s="77"/>
      <c r="H139" s="77"/>
      <c r="I139" s="77"/>
      <c r="J139" s="77"/>
      <c r="K139" s="77"/>
      <c r="L139" s="77"/>
      <c r="M139" s="77"/>
    </row>
    <row r="140" spans="2:13" x14ac:dyDescent="0.3">
      <c r="B140" s="77"/>
      <c r="C140" s="77"/>
      <c r="D140" s="77"/>
      <c r="E140" s="77"/>
      <c r="F140" s="77"/>
      <c r="G140" s="77"/>
      <c r="H140" s="77"/>
      <c r="I140" s="77"/>
      <c r="J140" s="77"/>
      <c r="K140" s="77"/>
      <c r="L140" s="77"/>
      <c r="M140" s="77"/>
    </row>
    <row r="141" spans="2:13" x14ac:dyDescent="0.3">
      <c r="B141" s="77"/>
      <c r="C141" s="77"/>
      <c r="D141" s="77"/>
      <c r="E141" s="77"/>
      <c r="F141" s="77"/>
      <c r="G141" s="77"/>
      <c r="H141" s="77"/>
      <c r="I141" s="77"/>
      <c r="J141" s="77"/>
      <c r="K141" s="77"/>
      <c r="L141" s="77"/>
      <c r="M141" s="77"/>
    </row>
    <row r="142" spans="2:13" x14ac:dyDescent="0.3">
      <c r="B142" s="77"/>
      <c r="C142" s="77"/>
      <c r="D142" s="77"/>
      <c r="E142" s="77"/>
      <c r="F142" s="77"/>
      <c r="G142" s="77"/>
      <c r="H142" s="77"/>
      <c r="I142" s="77"/>
      <c r="J142" s="77"/>
      <c r="K142" s="77"/>
      <c r="L142" s="77"/>
      <c r="M142" s="77"/>
    </row>
    <row r="143" spans="2:13" x14ac:dyDescent="0.3">
      <c r="B143" s="77"/>
      <c r="C143" s="77"/>
      <c r="D143" s="77"/>
      <c r="E143" s="77"/>
      <c r="F143" s="77"/>
      <c r="G143" s="77"/>
      <c r="H143" s="77"/>
      <c r="I143" s="77"/>
      <c r="J143" s="77"/>
      <c r="K143" s="77"/>
      <c r="L143" s="77"/>
      <c r="M143" s="77"/>
    </row>
    <row r="144" spans="2:13" x14ac:dyDescent="0.3">
      <c r="B144" s="77"/>
      <c r="C144" s="77"/>
      <c r="D144" s="77"/>
      <c r="E144" s="77"/>
      <c r="F144" s="77"/>
      <c r="G144" s="77"/>
      <c r="H144" s="77"/>
      <c r="I144" s="77"/>
      <c r="J144" s="77"/>
      <c r="K144" s="77"/>
      <c r="L144" s="77"/>
      <c r="M144" s="77"/>
    </row>
    <row r="145" spans="2:13" x14ac:dyDescent="0.3">
      <c r="B145" s="77"/>
      <c r="C145" s="77"/>
      <c r="D145" s="77"/>
      <c r="E145" s="77"/>
      <c r="F145" s="77"/>
      <c r="G145" s="77"/>
      <c r="H145" s="77"/>
      <c r="I145" s="77"/>
      <c r="J145" s="77"/>
      <c r="K145" s="77"/>
      <c r="L145" s="77"/>
      <c r="M145" s="77"/>
    </row>
    <row r="146" spans="2:13" x14ac:dyDescent="0.3">
      <c r="B146" s="77"/>
      <c r="C146" s="77"/>
      <c r="D146" s="77"/>
      <c r="E146" s="77"/>
      <c r="F146" s="77"/>
      <c r="G146" s="77"/>
      <c r="H146" s="77"/>
      <c r="I146" s="77"/>
      <c r="J146" s="77"/>
      <c r="K146" s="77"/>
      <c r="L146" s="77"/>
      <c r="M146" s="77"/>
    </row>
    <row r="147" spans="2:13" x14ac:dyDescent="0.3">
      <c r="B147" s="77"/>
      <c r="C147" s="77"/>
      <c r="D147" s="77"/>
      <c r="E147" s="77"/>
      <c r="F147" s="77"/>
      <c r="G147" s="77"/>
      <c r="H147" s="77"/>
      <c r="I147" s="77"/>
      <c r="J147" s="77"/>
      <c r="K147" s="77"/>
      <c r="L147" s="77"/>
      <c r="M147" s="77"/>
    </row>
  </sheetData>
  <mergeCells count="108">
    <mergeCell ref="J131:M131"/>
    <mergeCell ref="J132:K133"/>
    <mergeCell ref="B131:D133"/>
    <mergeCell ref="F131:I131"/>
    <mergeCell ref="F132:I132"/>
    <mergeCell ref="F133:I133"/>
    <mergeCell ref="B120:D121"/>
    <mergeCell ref="F120:I120"/>
    <mergeCell ref="F121:I121"/>
    <mergeCell ref="B122:D124"/>
    <mergeCell ref="B125:D126"/>
    <mergeCell ref="F125:I125"/>
    <mergeCell ref="F126:I126"/>
    <mergeCell ref="B127:D130"/>
    <mergeCell ref="F127:I130"/>
    <mergeCell ref="J80:K81"/>
    <mergeCell ref="J106:K107"/>
    <mergeCell ref="F105:I105"/>
    <mergeCell ref="B112:I112"/>
    <mergeCell ref="B114:D114"/>
    <mergeCell ref="B115:D117"/>
    <mergeCell ref="F89:I89"/>
    <mergeCell ref="F90:I90"/>
    <mergeCell ref="F91:I91"/>
    <mergeCell ref="B99:D100"/>
    <mergeCell ref="F99:I99"/>
    <mergeCell ref="F100:I100"/>
    <mergeCell ref="B101:D104"/>
    <mergeCell ref="F115:I115"/>
    <mergeCell ref="F116:I116"/>
    <mergeCell ref="F117:I117"/>
    <mergeCell ref="B105:D107"/>
    <mergeCell ref="J105:M105"/>
    <mergeCell ref="F106:I106"/>
    <mergeCell ref="F107:I107"/>
    <mergeCell ref="B118:D119"/>
    <mergeCell ref="F75:I78"/>
    <mergeCell ref="F101:I104"/>
    <mergeCell ref="B92:D93"/>
    <mergeCell ref="B94:D95"/>
    <mergeCell ref="F94:I94"/>
    <mergeCell ref="F95:I95"/>
    <mergeCell ref="B96:D98"/>
    <mergeCell ref="B86:I86"/>
    <mergeCell ref="B88:D88"/>
    <mergeCell ref="B89:D91"/>
    <mergeCell ref="B79:D81"/>
    <mergeCell ref="F79:I79"/>
    <mergeCell ref="F80:I80"/>
    <mergeCell ref="F81:I81"/>
    <mergeCell ref="B73:D74"/>
    <mergeCell ref="F73:I73"/>
    <mergeCell ref="F74:I74"/>
    <mergeCell ref="B75:D78"/>
    <mergeCell ref="B66:D67"/>
    <mergeCell ref="B68:D69"/>
    <mergeCell ref="F68:I68"/>
    <mergeCell ref="F69:I69"/>
    <mergeCell ref="B70:D72"/>
    <mergeCell ref="B63:D65"/>
    <mergeCell ref="F63:I63"/>
    <mergeCell ref="F64:I64"/>
    <mergeCell ref="J28:K29"/>
    <mergeCell ref="B21:D22"/>
    <mergeCell ref="B23:D26"/>
    <mergeCell ref="F23:I26"/>
    <mergeCell ref="B27:D29"/>
    <mergeCell ref="F49:I52"/>
    <mergeCell ref="B49:D52"/>
    <mergeCell ref="F53:I53"/>
    <mergeCell ref="F54:I54"/>
    <mergeCell ref="F55:I55"/>
    <mergeCell ref="B53:D55"/>
    <mergeCell ref="J54:K55"/>
    <mergeCell ref="F65:I65"/>
    <mergeCell ref="B11:D13"/>
    <mergeCell ref="F11:I11"/>
    <mergeCell ref="F12:I12"/>
    <mergeCell ref="F28:I28"/>
    <mergeCell ref="F29:I29"/>
    <mergeCell ref="F21:I21"/>
    <mergeCell ref="F22:I22"/>
    <mergeCell ref="B60:I60"/>
    <mergeCell ref="B62:D62"/>
    <mergeCell ref="B6:F6"/>
    <mergeCell ref="F13:I13"/>
    <mergeCell ref="B14:D15"/>
    <mergeCell ref="B16:D17"/>
    <mergeCell ref="F16:I16"/>
    <mergeCell ref="F17:I17"/>
    <mergeCell ref="B18:D20"/>
    <mergeCell ref="F27:I27"/>
    <mergeCell ref="F48:I48"/>
    <mergeCell ref="B44:D46"/>
    <mergeCell ref="B34:I34"/>
    <mergeCell ref="F38:I38"/>
    <mergeCell ref="F39:I39"/>
    <mergeCell ref="F43:I43"/>
    <mergeCell ref="B36:D36"/>
    <mergeCell ref="B37:D39"/>
    <mergeCell ref="F37:I37"/>
    <mergeCell ref="B40:D41"/>
    <mergeCell ref="B42:D43"/>
    <mergeCell ref="F42:I42"/>
    <mergeCell ref="B47:D48"/>
    <mergeCell ref="F47:I47"/>
    <mergeCell ref="B8:I8"/>
    <mergeCell ref="B10:D10"/>
  </mergeCells>
  <dataValidations count="2">
    <dataValidation type="list" allowBlank="1" showInputMessage="1" showErrorMessage="1" sqref="F17 F95 F43 F69 F121">
      <formula1>"Diseño,Otro"</formula1>
    </dataValidation>
    <dataValidation type="list" allowBlank="1" showInputMessage="1" showErrorMessage="1" sqref="F16 F94 F42 F68 F120">
      <formula1>"CRPC, Otro"</formula1>
    </dataValidation>
  </dataValidations>
  <printOptions horizontalCentered="1"/>
  <pageMargins left="0.39370078740157483" right="0.39370078740157483" top="0.27559055118110237" bottom="0.70866141732283472" header="0" footer="0"/>
  <pageSetup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04"/>
  <sheetViews>
    <sheetView showGridLines="0" view="pageBreakPreview" topLeftCell="A369" zoomScale="60" zoomScaleNormal="70" zoomScalePageLayoutView="90" workbookViewId="0">
      <selection activeCell="B387" sqref="B387:G405"/>
    </sheetView>
  </sheetViews>
  <sheetFormatPr baseColWidth="10" defaultColWidth="11.5546875" defaultRowHeight="13.8" x14ac:dyDescent="0.25"/>
  <cols>
    <col min="1" max="1" width="11.5546875" style="40"/>
    <col min="2" max="2" width="42.88671875" style="40" customWidth="1"/>
    <col min="3" max="3" width="31.6640625" style="40" customWidth="1"/>
    <col min="4" max="4" width="13.5546875" style="40" customWidth="1"/>
    <col min="5" max="5" width="13.44140625" style="40" customWidth="1"/>
    <col min="6" max="6" width="12.109375" style="40" customWidth="1"/>
    <col min="7" max="7" width="12" style="40" customWidth="1"/>
    <col min="8" max="8" width="17.6640625" style="40" customWidth="1"/>
    <col min="9" max="16384" width="11.5546875" style="40"/>
  </cols>
  <sheetData>
    <row r="1" spans="1:9" x14ac:dyDescent="0.25">
      <c r="B1" s="42"/>
      <c r="D1" s="42"/>
      <c r="E1" s="42"/>
      <c r="F1" s="42"/>
      <c r="G1" s="42"/>
    </row>
    <row r="2" spans="1:9" x14ac:dyDescent="0.25">
      <c r="B2" s="42"/>
      <c r="C2" s="42"/>
      <c r="D2" s="42"/>
      <c r="E2" s="42"/>
      <c r="F2" s="41"/>
      <c r="G2" s="41"/>
    </row>
    <row r="3" spans="1:9" x14ac:dyDescent="0.25">
      <c r="B3" s="42"/>
      <c r="C3" s="42"/>
      <c r="D3" s="42"/>
      <c r="E3" s="42"/>
      <c r="F3" s="43"/>
      <c r="G3" s="41"/>
    </row>
    <row r="4" spans="1:9" x14ac:dyDescent="0.25">
      <c r="B4" s="42"/>
      <c r="C4" s="42"/>
      <c r="D4" s="42"/>
      <c r="E4" s="42"/>
      <c r="F4" s="41"/>
      <c r="G4" s="41"/>
    </row>
    <row r="5" spans="1:9" x14ac:dyDescent="0.25">
      <c r="B5" s="42"/>
      <c r="C5" s="42"/>
      <c r="D5" s="42"/>
      <c r="E5" s="42"/>
      <c r="F5" s="41"/>
      <c r="G5" s="41"/>
    </row>
    <row r="6" spans="1:9" x14ac:dyDescent="0.25">
      <c r="B6" s="42"/>
      <c r="C6" s="42"/>
      <c r="D6" s="42"/>
      <c r="E6" s="42"/>
      <c r="F6" s="41"/>
      <c r="G6" s="41"/>
    </row>
    <row r="7" spans="1:9" x14ac:dyDescent="0.25">
      <c r="A7" s="12"/>
      <c r="B7" s="224" t="s">
        <v>199</v>
      </c>
      <c r="C7" s="224"/>
      <c r="D7" s="44"/>
      <c r="E7" s="44"/>
      <c r="F7" s="44"/>
      <c r="G7" s="45"/>
      <c r="H7" s="12"/>
      <c r="I7" s="12"/>
    </row>
    <row r="8" spans="1:9" ht="14.4" thickBot="1" x14ac:dyDescent="0.3">
      <c r="A8" s="12"/>
      <c r="B8" s="46"/>
      <c r="C8" s="46"/>
      <c r="D8" s="44"/>
      <c r="E8" s="44"/>
      <c r="F8" s="44"/>
      <c r="G8" s="45"/>
      <c r="H8" s="12"/>
      <c r="I8" s="12"/>
    </row>
    <row r="9" spans="1:9" ht="14.4" thickBot="1" x14ac:dyDescent="0.3">
      <c r="A9" s="12"/>
      <c r="B9" s="225" t="str">
        <f>+[2]FUENTES!C9</f>
        <v>Caldera de Poder 1</v>
      </c>
      <c r="C9" s="226"/>
      <c r="D9" s="227"/>
      <c r="E9" s="44"/>
      <c r="F9" s="44"/>
      <c r="G9" s="45"/>
      <c r="H9" s="12"/>
      <c r="I9" s="12"/>
    </row>
    <row r="10" spans="1:9" x14ac:dyDescent="0.25">
      <c r="A10" s="12"/>
      <c r="B10" s="48" t="s">
        <v>180</v>
      </c>
      <c r="C10" s="49"/>
      <c r="D10" s="49"/>
      <c r="E10" s="44"/>
      <c r="F10" s="44"/>
      <c r="G10" s="45"/>
      <c r="H10" s="12"/>
      <c r="I10" s="12"/>
    </row>
    <row r="11" spans="1:9" x14ac:dyDescent="0.25">
      <c r="A11" s="12"/>
      <c r="B11" s="50"/>
      <c r="C11" s="12"/>
      <c r="D11" s="12"/>
      <c r="E11" s="12"/>
      <c r="F11" s="12"/>
      <c r="G11" s="12"/>
      <c r="H11" s="12"/>
      <c r="I11" s="12"/>
    </row>
    <row r="12" spans="1:9" ht="21" x14ac:dyDescent="0.25">
      <c r="A12" s="12"/>
      <c r="B12" s="51" t="s">
        <v>175</v>
      </c>
      <c r="C12" s="217" t="s">
        <v>179</v>
      </c>
      <c r="D12" s="218"/>
      <c r="E12" s="12"/>
      <c r="F12" s="12"/>
      <c r="G12" s="12"/>
      <c r="H12" s="12"/>
      <c r="I12" s="12"/>
    </row>
    <row r="13" spans="1:9" ht="40.950000000000003" customHeight="1" x14ac:dyDescent="0.25">
      <c r="A13" s="12"/>
      <c r="B13" s="51" t="s">
        <v>173</v>
      </c>
      <c r="C13" s="214" t="s">
        <v>112</v>
      </c>
      <c r="D13" s="215"/>
      <c r="E13" s="12"/>
      <c r="F13" s="12"/>
      <c r="G13" s="12"/>
      <c r="H13" s="12"/>
      <c r="I13" s="12"/>
    </row>
    <row r="14" spans="1:9" x14ac:dyDescent="0.25">
      <c r="A14" s="12"/>
      <c r="B14" s="216" t="s">
        <v>172</v>
      </c>
      <c r="C14" s="56" t="s">
        <v>171</v>
      </c>
      <c r="D14" s="13" t="s">
        <v>112</v>
      </c>
      <c r="E14" s="12"/>
      <c r="F14" s="12"/>
      <c r="G14" s="12"/>
      <c r="H14" s="12"/>
      <c r="I14" s="12"/>
    </row>
    <row r="15" spans="1:9" x14ac:dyDescent="0.25">
      <c r="A15" s="12"/>
      <c r="B15" s="216"/>
      <c r="C15" s="56" t="s">
        <v>170</v>
      </c>
      <c r="D15" s="13" t="s">
        <v>112</v>
      </c>
      <c r="E15" s="12"/>
      <c r="F15" s="12"/>
      <c r="G15" s="12"/>
      <c r="H15" s="12"/>
      <c r="I15" s="12"/>
    </row>
    <row r="16" spans="1:9" x14ac:dyDescent="0.25">
      <c r="A16" s="12"/>
      <c r="B16" s="216"/>
      <c r="C16" s="56" t="s">
        <v>123</v>
      </c>
      <c r="D16" s="13" t="s">
        <v>112</v>
      </c>
      <c r="E16" s="12"/>
      <c r="F16" s="12"/>
      <c r="G16" s="12"/>
      <c r="H16" s="12"/>
      <c r="I16" s="12"/>
    </row>
    <row r="17" spans="1:9" x14ac:dyDescent="0.25">
      <c r="A17" s="12"/>
      <c r="B17" s="216"/>
      <c r="C17" s="56" t="s">
        <v>122</v>
      </c>
      <c r="D17" s="13" t="s">
        <v>112</v>
      </c>
      <c r="E17" s="12"/>
      <c r="F17" s="12"/>
      <c r="G17" s="12"/>
      <c r="H17" s="12"/>
      <c r="I17" s="12"/>
    </row>
    <row r="18" spans="1:9" x14ac:dyDescent="0.25">
      <c r="A18" s="12"/>
      <c r="B18" s="216"/>
      <c r="C18" s="56" t="s">
        <v>169</v>
      </c>
      <c r="D18" s="13" t="s">
        <v>112</v>
      </c>
      <c r="E18" s="12"/>
      <c r="F18" s="12"/>
      <c r="G18" s="12"/>
      <c r="H18" s="12"/>
      <c r="I18" s="12"/>
    </row>
    <row r="19" spans="1:9" x14ac:dyDescent="0.25">
      <c r="A19" s="12"/>
      <c r="B19" s="216"/>
      <c r="C19" s="56" t="s">
        <v>168</v>
      </c>
      <c r="D19" s="13" t="s">
        <v>112</v>
      </c>
      <c r="E19" s="12"/>
      <c r="F19" s="12"/>
      <c r="G19" s="12"/>
      <c r="H19" s="12"/>
      <c r="I19" s="12"/>
    </row>
    <row r="20" spans="1:9" x14ac:dyDescent="0.25">
      <c r="A20" s="12"/>
      <c r="B20" s="51" t="s">
        <v>167</v>
      </c>
      <c r="C20" s="217" t="s">
        <v>178</v>
      </c>
      <c r="D20" s="218"/>
      <c r="E20" s="12"/>
      <c r="F20" s="12"/>
      <c r="G20" s="12"/>
      <c r="H20" s="12"/>
      <c r="I20" s="12"/>
    </row>
    <row r="21" spans="1:9" ht="22.5" customHeight="1" x14ac:dyDescent="0.25">
      <c r="A21" s="12"/>
      <c r="B21" s="57" t="s">
        <v>165</v>
      </c>
      <c r="C21" s="217" t="s">
        <v>164</v>
      </c>
      <c r="D21" s="218"/>
      <c r="E21" s="12"/>
      <c r="F21" s="12"/>
      <c r="G21" s="12"/>
      <c r="H21" s="12"/>
      <c r="I21" s="12"/>
    </row>
    <row r="22" spans="1:9" ht="33.6" customHeight="1" x14ac:dyDescent="0.25">
      <c r="A22" s="12"/>
      <c r="B22" s="58" t="s">
        <v>163</v>
      </c>
      <c r="C22" s="222">
        <v>10200401</v>
      </c>
      <c r="D22" s="223"/>
      <c r="E22" s="12"/>
      <c r="F22" s="12"/>
      <c r="G22" s="12"/>
      <c r="H22" s="12"/>
      <c r="I22" s="12"/>
    </row>
    <row r="23" spans="1:9" ht="33.6" customHeight="1" x14ac:dyDescent="0.25">
      <c r="A23" s="12"/>
      <c r="B23" s="61" t="s">
        <v>162</v>
      </c>
      <c r="C23" s="228" t="s">
        <v>161</v>
      </c>
      <c r="D23" s="228"/>
      <c r="E23" s="12"/>
      <c r="F23" s="12"/>
      <c r="G23" s="12"/>
      <c r="H23" s="12"/>
      <c r="I23" s="12"/>
    </row>
    <row r="24" spans="1:9" ht="12" customHeight="1" x14ac:dyDescent="0.25">
      <c r="A24" s="62"/>
      <c r="B24" s="62"/>
      <c r="C24" s="62"/>
      <c r="D24" s="62"/>
      <c r="E24" s="12"/>
      <c r="F24" s="12"/>
      <c r="G24" s="12"/>
      <c r="H24" s="12"/>
      <c r="I24" s="12"/>
    </row>
    <row r="25" spans="1:9" x14ac:dyDescent="0.25">
      <c r="A25" s="12"/>
      <c r="B25" s="213"/>
      <c r="C25" s="213"/>
      <c r="D25" s="213"/>
      <c r="E25" s="63" t="s">
        <v>48</v>
      </c>
      <c r="F25" s="63" t="s">
        <v>1</v>
      </c>
      <c r="G25" s="64" t="s">
        <v>0</v>
      </c>
      <c r="H25" s="12"/>
      <c r="I25" s="12"/>
    </row>
    <row r="26" spans="1:9" x14ac:dyDescent="0.25">
      <c r="A26" s="12"/>
      <c r="B26" s="216" t="s">
        <v>160</v>
      </c>
      <c r="C26" s="216"/>
      <c r="D26" s="216"/>
      <c r="E26" s="65" t="str">
        <f>+VLOOKUP(C22,'[3]Hoja1 (2)'!$A$1:$G$113,4,0)</f>
        <v>0.00676*PET6</v>
      </c>
      <c r="F26" s="65" t="str">
        <f>+VLOOKUP(C22,'[3]Hoja1 (2)'!$A$1:$G$113,2,0)</f>
        <v>0.02364*PET6</v>
      </c>
      <c r="G26" s="65" t="str">
        <f>+VLOOKUP(C22,'[3]Hoja1 (2)'!$A$1:$G$113,5,0)</f>
        <v>0.00181*PET6</v>
      </c>
      <c r="H26" s="12"/>
      <c r="I26" s="12"/>
    </row>
    <row r="27" spans="1:9" x14ac:dyDescent="0.25">
      <c r="A27" s="12"/>
      <c r="B27" s="219" t="s">
        <v>159</v>
      </c>
      <c r="C27" s="220"/>
      <c r="D27" s="221"/>
      <c r="E27" s="65" t="str">
        <f>+VLOOKUP(C23,[4]Hoja1!$B$1:$F$24,3,0)</f>
        <v>N/A</v>
      </c>
      <c r="F27" s="65" t="str">
        <f>+VLOOKUP(C23,[4]Hoja1!$B$1:$F$24,4,0)</f>
        <v>N/A</v>
      </c>
      <c r="G27" s="65">
        <f>+VLOOKUP(C23,[4]Hoja1!$B$1:$F$24,2,0)</f>
        <v>98</v>
      </c>
      <c r="H27" s="12"/>
      <c r="I27" s="12"/>
    </row>
    <row r="28" spans="1:9" x14ac:dyDescent="0.25">
      <c r="A28" s="12"/>
      <c r="B28" s="12"/>
      <c r="C28" s="12"/>
      <c r="D28" s="12"/>
      <c r="E28" s="12"/>
      <c r="F28" s="12"/>
      <c r="G28" s="12"/>
      <c r="H28" s="12"/>
      <c r="I28" s="12"/>
    </row>
    <row r="29" spans="1:9" x14ac:dyDescent="0.25">
      <c r="A29" s="12"/>
      <c r="B29" s="48" t="s">
        <v>82</v>
      </c>
      <c r="C29" s="49"/>
      <c r="D29" s="49"/>
      <c r="E29" s="44"/>
      <c r="F29" s="44"/>
      <c r="G29" s="45"/>
      <c r="H29" s="12"/>
      <c r="I29" s="12"/>
    </row>
    <row r="30" spans="1:9" x14ac:dyDescent="0.25">
      <c r="A30" s="12"/>
      <c r="B30" s="50"/>
      <c r="C30" s="12"/>
      <c r="D30" s="12"/>
      <c r="E30" s="12"/>
      <c r="F30" s="12"/>
      <c r="G30" s="12"/>
      <c r="H30" s="12"/>
      <c r="I30" s="12"/>
    </row>
    <row r="31" spans="1:9" ht="21" x14ac:dyDescent="0.25">
      <c r="A31" s="12"/>
      <c r="B31" s="51" t="s">
        <v>175</v>
      </c>
      <c r="C31" s="217" t="s">
        <v>196</v>
      </c>
      <c r="D31" s="218"/>
      <c r="E31" s="12"/>
      <c r="F31" s="12"/>
      <c r="G31" s="12"/>
      <c r="H31" s="12"/>
      <c r="I31" s="12"/>
    </row>
    <row r="32" spans="1:9" ht="20.399999999999999" x14ac:dyDescent="0.25">
      <c r="A32" s="12"/>
      <c r="B32" s="51" t="s">
        <v>173</v>
      </c>
      <c r="C32" s="214" t="s">
        <v>112</v>
      </c>
      <c r="D32" s="215"/>
      <c r="E32" s="12"/>
      <c r="F32" s="12"/>
      <c r="G32" s="12"/>
      <c r="H32" s="12"/>
      <c r="I32" s="12"/>
    </row>
    <row r="33" spans="1:9" x14ac:dyDescent="0.25">
      <c r="A33" s="12"/>
      <c r="B33" s="216" t="s">
        <v>172</v>
      </c>
      <c r="C33" s="56" t="s">
        <v>171</v>
      </c>
      <c r="D33" s="13" t="s">
        <v>112</v>
      </c>
      <c r="E33" s="12"/>
      <c r="F33" s="12"/>
      <c r="G33" s="12"/>
      <c r="H33" s="12"/>
      <c r="I33" s="12"/>
    </row>
    <row r="34" spans="1:9" x14ac:dyDescent="0.25">
      <c r="A34" s="12"/>
      <c r="B34" s="216"/>
      <c r="C34" s="56" t="s">
        <v>170</v>
      </c>
      <c r="D34" s="13" t="s">
        <v>112</v>
      </c>
      <c r="E34" s="12"/>
      <c r="F34" s="12"/>
      <c r="G34" s="12"/>
      <c r="H34" s="12"/>
      <c r="I34" s="12"/>
    </row>
    <row r="35" spans="1:9" x14ac:dyDescent="0.25">
      <c r="A35" s="12"/>
      <c r="B35" s="216"/>
      <c r="C35" s="56" t="s">
        <v>123</v>
      </c>
      <c r="D35" s="13" t="s">
        <v>112</v>
      </c>
      <c r="E35" s="12"/>
      <c r="F35" s="12"/>
      <c r="G35" s="12"/>
      <c r="H35" s="12"/>
      <c r="I35" s="12"/>
    </row>
    <row r="36" spans="1:9" x14ac:dyDescent="0.25">
      <c r="A36" s="12"/>
      <c r="B36" s="216"/>
      <c r="C36" s="56" t="s">
        <v>122</v>
      </c>
      <c r="D36" s="13" t="s">
        <v>112</v>
      </c>
      <c r="E36" s="12"/>
      <c r="F36" s="12"/>
      <c r="G36" s="12"/>
      <c r="H36" s="12"/>
      <c r="I36" s="12"/>
    </row>
    <row r="37" spans="1:9" x14ac:dyDescent="0.25">
      <c r="A37" s="12"/>
      <c r="B37" s="216"/>
      <c r="C37" s="56" t="s">
        <v>169</v>
      </c>
      <c r="D37" s="13" t="s">
        <v>112</v>
      </c>
      <c r="E37" s="12"/>
      <c r="F37" s="12"/>
      <c r="G37" s="12"/>
      <c r="H37" s="12"/>
      <c r="I37" s="12"/>
    </row>
    <row r="38" spans="1:9" x14ac:dyDescent="0.25">
      <c r="A38" s="12"/>
      <c r="B38" s="216"/>
      <c r="C38" s="56" t="s">
        <v>168</v>
      </c>
      <c r="D38" s="13" t="s">
        <v>112</v>
      </c>
      <c r="E38" s="12"/>
      <c r="F38" s="12"/>
      <c r="G38" s="12"/>
      <c r="H38" s="12"/>
      <c r="I38" s="12"/>
    </row>
    <row r="39" spans="1:9" x14ac:dyDescent="0.25">
      <c r="A39" s="12"/>
      <c r="B39" s="51" t="s">
        <v>167</v>
      </c>
      <c r="C39" s="217" t="s">
        <v>176</v>
      </c>
      <c r="D39" s="218"/>
      <c r="E39" s="12"/>
      <c r="F39" s="12"/>
      <c r="G39" s="12"/>
      <c r="H39" s="12"/>
      <c r="I39" s="12"/>
    </row>
    <row r="40" spans="1:9" ht="26.4" customHeight="1" x14ac:dyDescent="0.25">
      <c r="A40" s="12"/>
      <c r="B40" s="57" t="s">
        <v>165</v>
      </c>
      <c r="C40" s="217" t="s">
        <v>164</v>
      </c>
      <c r="D40" s="218"/>
      <c r="E40" s="12"/>
      <c r="F40" s="12"/>
      <c r="G40" s="12"/>
      <c r="H40" s="12"/>
      <c r="I40" s="12"/>
    </row>
    <row r="41" spans="1:9" x14ac:dyDescent="0.25">
      <c r="A41" s="12"/>
      <c r="B41" s="58" t="s">
        <v>163</v>
      </c>
      <c r="C41" s="222">
        <v>10201001</v>
      </c>
      <c r="D41" s="223"/>
      <c r="E41" s="12"/>
      <c r="F41" s="12"/>
      <c r="G41" s="12"/>
      <c r="H41" s="12"/>
      <c r="I41" s="12"/>
    </row>
    <row r="42" spans="1:9" ht="13.95" customHeight="1" x14ac:dyDescent="0.25">
      <c r="A42" s="12"/>
      <c r="B42" s="61" t="s">
        <v>162</v>
      </c>
      <c r="C42" s="228" t="s">
        <v>161</v>
      </c>
      <c r="D42" s="228"/>
      <c r="E42" s="12"/>
      <c r="F42" s="12"/>
      <c r="G42" s="12"/>
      <c r="H42" s="12"/>
      <c r="I42" s="12"/>
    </row>
    <row r="43" spans="1:9" ht="13.95" customHeight="1" x14ac:dyDescent="0.25">
      <c r="A43" s="12"/>
      <c r="B43" s="62"/>
      <c r="C43" s="62"/>
      <c r="D43" s="62"/>
      <c r="E43" s="12"/>
      <c r="F43" s="12"/>
      <c r="G43" s="12"/>
      <c r="H43" s="12"/>
      <c r="I43" s="12"/>
    </row>
    <row r="44" spans="1:9" ht="14.4" customHeight="1" x14ac:dyDescent="0.25">
      <c r="A44" s="12"/>
      <c r="B44" s="213"/>
      <c r="C44" s="213"/>
      <c r="D44" s="213"/>
      <c r="E44" s="63" t="s">
        <v>48</v>
      </c>
      <c r="F44" s="63" t="s">
        <v>1</v>
      </c>
      <c r="G44" s="64" t="s">
        <v>0</v>
      </c>
      <c r="H44" s="12"/>
      <c r="I44" s="12"/>
    </row>
    <row r="45" spans="1:9" ht="13.95" customHeight="1" x14ac:dyDescent="0.25">
      <c r="A45" s="12"/>
      <c r="B45" s="216" t="s">
        <v>160</v>
      </c>
      <c r="C45" s="216"/>
      <c r="D45" s="216"/>
      <c r="E45" s="65" t="str">
        <f>+VLOOKUP(C41,'[3]Hoja1 (2)'!$A$1:$G$113,4,0)</f>
        <v>0.00441*GLP</v>
      </c>
      <c r="F45" s="65" t="str">
        <f>+VLOOKUP(C41,'[3]Hoja1 (2)'!$A$1:$G$113,2,0)</f>
        <v>0.00031*GLP</v>
      </c>
      <c r="G45" s="65" t="str">
        <f>+VLOOKUP(C41,'[3]Hoja1 (2)'!$A$1:$G$113,5,0)</f>
        <v>0.00017*GLP</v>
      </c>
      <c r="H45" s="12"/>
      <c r="I45" s="12"/>
    </row>
    <row r="46" spans="1:9" ht="13.95" customHeight="1" x14ac:dyDescent="0.25">
      <c r="A46" s="12"/>
      <c r="B46" s="219" t="s">
        <v>159</v>
      </c>
      <c r="C46" s="220"/>
      <c r="D46" s="221"/>
      <c r="E46" s="65" t="str">
        <f>+VLOOKUP(C42,[4]Hoja1!$B$1:$F$24,3,0)</f>
        <v>N/A</v>
      </c>
      <c r="F46" s="65" t="str">
        <f>+VLOOKUP(C42,[4]Hoja1!$B$1:$F$24,4,0)</f>
        <v>N/A</v>
      </c>
      <c r="G46" s="65">
        <f>+VLOOKUP(C42,[4]Hoja1!$B$1:$F$24,2,0)</f>
        <v>98</v>
      </c>
      <c r="H46" s="12"/>
      <c r="I46" s="12"/>
    </row>
    <row r="47" spans="1:9" x14ac:dyDescent="0.25">
      <c r="A47" s="12"/>
      <c r="B47" s="12"/>
      <c r="C47" s="12"/>
      <c r="D47" s="12"/>
      <c r="E47" s="12"/>
      <c r="F47" s="12"/>
      <c r="G47" s="12"/>
      <c r="H47" s="12"/>
      <c r="I47" s="12"/>
    </row>
    <row r="48" spans="1:9" x14ac:dyDescent="0.25">
      <c r="A48" s="12"/>
      <c r="B48" s="48" t="s">
        <v>83</v>
      </c>
      <c r="C48" s="49"/>
      <c r="D48" s="49"/>
      <c r="E48" s="44"/>
      <c r="F48" s="44"/>
      <c r="G48" s="45"/>
      <c r="H48" s="12"/>
      <c r="I48" s="12"/>
    </row>
    <row r="49" spans="1:9" x14ac:dyDescent="0.25">
      <c r="A49" s="12"/>
      <c r="B49" s="50"/>
      <c r="C49" s="12"/>
      <c r="D49" s="12"/>
      <c r="E49" s="12"/>
      <c r="F49" s="12"/>
      <c r="G49" s="12"/>
      <c r="H49" s="12"/>
      <c r="I49" s="12"/>
    </row>
    <row r="50" spans="1:9" ht="21" x14ac:dyDescent="0.25">
      <c r="A50" s="12"/>
      <c r="B50" s="51" t="s">
        <v>175</v>
      </c>
      <c r="C50" s="217" t="s">
        <v>198</v>
      </c>
      <c r="D50" s="218"/>
      <c r="E50" s="12"/>
      <c r="F50" s="12"/>
      <c r="G50" s="12"/>
      <c r="H50" s="12"/>
      <c r="I50" s="12"/>
    </row>
    <row r="51" spans="1:9" ht="20.399999999999999" x14ac:dyDescent="0.25">
      <c r="A51" s="12"/>
      <c r="B51" s="51" t="s">
        <v>173</v>
      </c>
      <c r="C51" s="214" t="s">
        <v>112</v>
      </c>
      <c r="D51" s="215"/>
      <c r="E51" s="12"/>
      <c r="F51" s="12"/>
      <c r="G51" s="12"/>
      <c r="H51" s="12"/>
      <c r="I51" s="12"/>
    </row>
    <row r="52" spans="1:9" x14ac:dyDescent="0.25">
      <c r="A52" s="12"/>
      <c r="B52" s="216" t="s">
        <v>172</v>
      </c>
      <c r="C52" s="56" t="s">
        <v>171</v>
      </c>
      <c r="D52" s="13" t="s">
        <v>112</v>
      </c>
      <c r="E52" s="12"/>
      <c r="F52" s="12"/>
      <c r="G52" s="12"/>
      <c r="H52" s="12"/>
      <c r="I52" s="12"/>
    </row>
    <row r="53" spans="1:9" x14ac:dyDescent="0.25">
      <c r="A53" s="12"/>
      <c r="B53" s="216"/>
      <c r="C53" s="56" t="s">
        <v>170</v>
      </c>
      <c r="D53" s="13" t="s">
        <v>112</v>
      </c>
      <c r="E53" s="12"/>
      <c r="F53" s="12"/>
      <c r="G53" s="12"/>
      <c r="H53" s="12"/>
      <c r="I53" s="12"/>
    </row>
    <row r="54" spans="1:9" x14ac:dyDescent="0.25">
      <c r="A54" s="12"/>
      <c r="B54" s="216"/>
      <c r="C54" s="56" t="s">
        <v>123</v>
      </c>
      <c r="D54" s="13" t="s">
        <v>112</v>
      </c>
      <c r="E54" s="12"/>
      <c r="F54" s="12"/>
      <c r="G54" s="12"/>
      <c r="H54" s="12"/>
      <c r="I54" s="12"/>
    </row>
    <row r="55" spans="1:9" x14ac:dyDescent="0.25">
      <c r="A55" s="12"/>
      <c r="B55" s="216"/>
      <c r="C55" s="56" t="s">
        <v>122</v>
      </c>
      <c r="D55" s="13" t="s">
        <v>112</v>
      </c>
      <c r="E55" s="12"/>
      <c r="F55" s="12"/>
      <c r="G55" s="12"/>
      <c r="H55" s="12"/>
      <c r="I55" s="12"/>
    </row>
    <row r="56" spans="1:9" x14ac:dyDescent="0.25">
      <c r="A56" s="12"/>
      <c r="B56" s="216"/>
      <c r="C56" s="56" t="s">
        <v>169</v>
      </c>
      <c r="D56" s="13" t="s">
        <v>112</v>
      </c>
      <c r="E56" s="12"/>
      <c r="F56" s="12"/>
      <c r="G56" s="12"/>
      <c r="H56" s="12"/>
      <c r="I56" s="12"/>
    </row>
    <row r="57" spans="1:9" x14ac:dyDescent="0.25">
      <c r="A57" s="12"/>
      <c r="B57" s="216"/>
      <c r="C57" s="56" t="s">
        <v>168</v>
      </c>
      <c r="D57" s="13" t="s">
        <v>112</v>
      </c>
      <c r="E57" s="12"/>
      <c r="F57" s="12"/>
      <c r="G57" s="12"/>
      <c r="H57" s="12"/>
      <c r="I57" s="12"/>
    </row>
    <row r="58" spans="1:9" x14ac:dyDescent="0.25">
      <c r="A58" s="12"/>
      <c r="B58" s="51" t="s">
        <v>167</v>
      </c>
      <c r="C58" s="217" t="s">
        <v>197</v>
      </c>
      <c r="D58" s="218"/>
      <c r="E58" s="12"/>
      <c r="F58" s="12"/>
      <c r="G58" s="12"/>
      <c r="H58" s="12"/>
      <c r="I58" s="12"/>
    </row>
    <row r="59" spans="1:9" ht="21.75" customHeight="1" x14ac:dyDescent="0.25">
      <c r="A59" s="12"/>
      <c r="B59" s="57" t="s">
        <v>165</v>
      </c>
      <c r="C59" s="217" t="s">
        <v>164</v>
      </c>
      <c r="D59" s="218"/>
      <c r="E59" s="12"/>
      <c r="F59" s="12"/>
      <c r="G59" s="12"/>
      <c r="H59" s="12"/>
      <c r="I59" s="12"/>
    </row>
    <row r="60" spans="1:9" ht="14.25" customHeight="1" x14ac:dyDescent="0.25">
      <c r="A60" s="12"/>
      <c r="B60" s="58" t="s">
        <v>163</v>
      </c>
      <c r="C60" s="222">
        <v>10200601</v>
      </c>
      <c r="D60" s="223"/>
      <c r="E60" s="12"/>
      <c r="F60" s="12"/>
      <c r="G60" s="12"/>
      <c r="H60" s="12"/>
      <c r="I60" s="12"/>
    </row>
    <row r="61" spans="1:9" ht="14.25" customHeight="1" x14ac:dyDescent="0.25">
      <c r="A61" s="12"/>
      <c r="B61" s="61" t="s">
        <v>162</v>
      </c>
      <c r="C61" s="228" t="s">
        <v>161</v>
      </c>
      <c r="D61" s="228"/>
      <c r="E61" s="12"/>
      <c r="F61" s="12"/>
      <c r="G61" s="12"/>
      <c r="H61" s="12"/>
      <c r="I61" s="12"/>
    </row>
    <row r="62" spans="1:9" x14ac:dyDescent="0.25">
      <c r="A62" s="12"/>
      <c r="B62" s="62"/>
      <c r="C62" s="62"/>
      <c r="D62" s="62"/>
      <c r="E62" s="12"/>
      <c r="F62" s="12"/>
      <c r="G62" s="12"/>
      <c r="H62" s="12"/>
      <c r="I62" s="12"/>
    </row>
    <row r="63" spans="1:9" ht="14.25" customHeight="1" x14ac:dyDescent="0.25">
      <c r="A63" s="12"/>
      <c r="B63" s="213"/>
      <c r="C63" s="213"/>
      <c r="D63" s="213"/>
      <c r="E63" s="63" t="s">
        <v>48</v>
      </c>
      <c r="F63" s="63" t="s">
        <v>1</v>
      </c>
      <c r="G63" s="64" t="s">
        <v>0</v>
      </c>
      <c r="H63" s="12"/>
      <c r="I63" s="12"/>
    </row>
    <row r="64" spans="1:9" ht="14.25" customHeight="1" x14ac:dyDescent="0.25">
      <c r="A64" s="12"/>
      <c r="B64" s="216" t="s">
        <v>160</v>
      </c>
      <c r="C64" s="216"/>
      <c r="D64" s="216"/>
      <c r="E64" s="65" t="str">
        <f>+VLOOKUP(C60,'[3]Hoja1 (2)'!$A$1:$G$113,4,0)</f>
        <v>0.00226*GNAT</v>
      </c>
      <c r="F64" s="65" t="str">
        <f>+VLOOKUP(C60,'[3]Hoja1 (2)'!$A$1:$G$113,2,0)</f>
        <v>0.00028*GNAT</v>
      </c>
      <c r="G64" s="65" t="str">
        <f>+VLOOKUP(C60,'[3]Hoja1 (2)'!$A$1:$G$113,5,0)</f>
        <v>0.00017*GNAT</v>
      </c>
      <c r="H64" s="12"/>
      <c r="I64" s="12"/>
    </row>
    <row r="65" spans="1:9" x14ac:dyDescent="0.25">
      <c r="A65" s="12"/>
      <c r="B65" s="219" t="s">
        <v>159</v>
      </c>
      <c r="C65" s="220"/>
      <c r="D65" s="221"/>
      <c r="E65" s="65" t="str">
        <f>+VLOOKUP(C61,[4]Hoja1!$B$1:$F$24,3,0)</f>
        <v>N/A</v>
      </c>
      <c r="F65" s="65" t="str">
        <f>+VLOOKUP(C61,[4]Hoja1!$B$1:$F$24,4,0)</f>
        <v>N/A</v>
      </c>
      <c r="G65" s="65">
        <f>+VLOOKUP(C61,[4]Hoja1!$B$1:$F$24,2,0)</f>
        <v>98</v>
      </c>
      <c r="H65" s="12"/>
      <c r="I65" s="12"/>
    </row>
    <row r="66" spans="1:9" x14ac:dyDescent="0.25">
      <c r="A66" s="12"/>
      <c r="B66" s="12"/>
      <c r="C66" s="12"/>
      <c r="D66" s="12"/>
      <c r="E66" s="12"/>
      <c r="F66" s="12"/>
      <c r="G66" s="12"/>
      <c r="H66" s="12"/>
      <c r="I66" s="12"/>
    </row>
    <row r="67" spans="1:9" ht="14.25" customHeight="1" x14ac:dyDescent="0.25">
      <c r="A67" s="12"/>
      <c r="I67" s="12"/>
    </row>
    <row r="68" spans="1:9" x14ac:dyDescent="0.25">
      <c r="A68" s="12"/>
      <c r="I68" s="12"/>
    </row>
    <row r="69" spans="1:9" x14ac:dyDescent="0.25">
      <c r="A69" s="12"/>
      <c r="I69" s="12"/>
    </row>
    <row r="70" spans="1:9" x14ac:dyDescent="0.25">
      <c r="A70" s="12"/>
      <c r="I70" s="12"/>
    </row>
    <row r="71" spans="1:9" x14ac:dyDescent="0.25">
      <c r="A71" s="12"/>
      <c r="I71" s="12"/>
    </row>
    <row r="72" spans="1:9" x14ac:dyDescent="0.25">
      <c r="A72" s="12"/>
      <c r="I72" s="12"/>
    </row>
    <row r="73" spans="1:9" x14ac:dyDescent="0.25">
      <c r="A73" s="12"/>
      <c r="I73" s="12"/>
    </row>
    <row r="74" spans="1:9" x14ac:dyDescent="0.25">
      <c r="A74" s="12"/>
      <c r="I74" s="12"/>
    </row>
    <row r="75" spans="1:9" x14ac:dyDescent="0.25">
      <c r="A75" s="12"/>
      <c r="I75" s="12"/>
    </row>
    <row r="76" spans="1:9" x14ac:dyDescent="0.25">
      <c r="A76" s="12"/>
      <c r="I76" s="12"/>
    </row>
    <row r="77" spans="1:9" x14ac:dyDescent="0.25">
      <c r="A77" s="12"/>
      <c r="I77" s="12"/>
    </row>
    <row r="78" spans="1:9" x14ac:dyDescent="0.25">
      <c r="A78" s="12"/>
      <c r="I78" s="12"/>
    </row>
    <row r="79" spans="1:9" x14ac:dyDescent="0.25">
      <c r="A79" s="12"/>
      <c r="I79" s="12"/>
    </row>
    <row r="80" spans="1:9" ht="24" customHeight="1" x14ac:dyDescent="0.25">
      <c r="A80" s="12"/>
      <c r="I80" s="12"/>
    </row>
    <row r="81" spans="1:9" x14ac:dyDescent="0.25">
      <c r="A81" s="12"/>
      <c r="I81" s="12"/>
    </row>
    <row r="82" spans="1:9" x14ac:dyDescent="0.25">
      <c r="A82" s="12"/>
      <c r="I82" s="12"/>
    </row>
    <row r="83" spans="1:9" ht="14.25" customHeight="1" thickBot="1" x14ac:dyDescent="0.3">
      <c r="A83" s="12"/>
      <c r="B83" s="12"/>
      <c r="C83" s="12"/>
      <c r="D83" s="12"/>
      <c r="E83" s="12"/>
      <c r="F83" s="12"/>
      <c r="G83" s="12"/>
      <c r="H83" s="12"/>
      <c r="I83" s="12"/>
    </row>
    <row r="84" spans="1:9" ht="14.4" thickBot="1" x14ac:dyDescent="0.3">
      <c r="A84" s="12"/>
      <c r="B84" s="225" t="str">
        <f>+[2]FUENTES!D9</f>
        <v>Caldera de Poder 2</v>
      </c>
      <c r="C84" s="226"/>
      <c r="D84" s="227"/>
      <c r="E84" s="44"/>
      <c r="F84" s="44"/>
      <c r="G84" s="45"/>
      <c r="H84" s="12"/>
      <c r="I84" s="12"/>
    </row>
    <row r="85" spans="1:9" x14ac:dyDescent="0.25">
      <c r="A85" s="12"/>
      <c r="B85" s="48" t="s">
        <v>180</v>
      </c>
      <c r="C85" s="49"/>
      <c r="D85" s="49"/>
      <c r="E85" s="44"/>
      <c r="F85" s="44"/>
      <c r="G85" s="45"/>
      <c r="H85" s="12"/>
      <c r="I85" s="12"/>
    </row>
    <row r="86" spans="1:9" ht="14.25" customHeight="1" x14ac:dyDescent="0.25">
      <c r="A86" s="12"/>
      <c r="B86" s="50"/>
      <c r="C86" s="12"/>
      <c r="D86" s="12"/>
      <c r="E86" s="12"/>
      <c r="F86" s="12"/>
      <c r="G86" s="12"/>
      <c r="H86" s="12"/>
      <c r="I86" s="12"/>
    </row>
    <row r="87" spans="1:9" ht="36.75" customHeight="1" x14ac:dyDescent="0.25">
      <c r="A87" s="12"/>
      <c r="B87" s="51" t="s">
        <v>175</v>
      </c>
      <c r="C87" s="217" t="s">
        <v>179</v>
      </c>
      <c r="D87" s="218"/>
      <c r="E87" s="12"/>
      <c r="F87" s="12"/>
      <c r="G87" s="12"/>
      <c r="H87" s="12"/>
      <c r="I87" s="12"/>
    </row>
    <row r="88" spans="1:9" ht="20.399999999999999" x14ac:dyDescent="0.25">
      <c r="A88" s="12"/>
      <c r="B88" s="51" t="s">
        <v>173</v>
      </c>
      <c r="C88" s="214" t="s">
        <v>112</v>
      </c>
      <c r="D88" s="215"/>
      <c r="E88" s="12"/>
      <c r="F88" s="12"/>
      <c r="G88" s="12"/>
      <c r="H88" s="12"/>
      <c r="I88" s="12"/>
    </row>
    <row r="89" spans="1:9" x14ac:dyDescent="0.25">
      <c r="A89" s="12"/>
      <c r="B89" s="216" t="s">
        <v>172</v>
      </c>
      <c r="C89" s="56" t="s">
        <v>171</v>
      </c>
      <c r="D89" s="13" t="s">
        <v>112</v>
      </c>
      <c r="E89" s="12"/>
      <c r="F89" s="12"/>
      <c r="G89" s="12"/>
      <c r="H89" s="12"/>
      <c r="I89" s="12"/>
    </row>
    <row r="90" spans="1:9" ht="27.75" customHeight="1" x14ac:dyDescent="0.25">
      <c r="A90" s="12"/>
      <c r="B90" s="216"/>
      <c r="C90" s="56" t="s">
        <v>170</v>
      </c>
      <c r="D90" s="13" t="s">
        <v>112</v>
      </c>
      <c r="E90" s="12"/>
      <c r="F90" s="12"/>
      <c r="G90" s="12"/>
      <c r="H90" s="12"/>
      <c r="I90" s="12"/>
    </row>
    <row r="91" spans="1:9" x14ac:dyDescent="0.25">
      <c r="A91" s="12"/>
      <c r="B91" s="216"/>
      <c r="C91" s="56" t="s">
        <v>123</v>
      </c>
      <c r="D91" s="13" t="s">
        <v>112</v>
      </c>
      <c r="E91" s="12"/>
      <c r="F91" s="12"/>
      <c r="G91" s="12"/>
      <c r="H91" s="12"/>
      <c r="I91" s="12"/>
    </row>
    <row r="92" spans="1:9" x14ac:dyDescent="0.25">
      <c r="A92" s="12"/>
      <c r="B92" s="216"/>
      <c r="C92" s="56" t="s">
        <v>122</v>
      </c>
      <c r="D92" s="13" t="s">
        <v>112</v>
      </c>
      <c r="E92" s="12"/>
      <c r="F92" s="12"/>
      <c r="G92" s="12"/>
      <c r="H92" s="12"/>
      <c r="I92" s="12"/>
    </row>
    <row r="93" spans="1:9" x14ac:dyDescent="0.25">
      <c r="A93" s="12"/>
      <c r="B93" s="216"/>
      <c r="C93" s="56" t="s">
        <v>169</v>
      </c>
      <c r="D93" s="13" t="s">
        <v>112</v>
      </c>
      <c r="E93" s="12"/>
      <c r="F93" s="12"/>
      <c r="G93" s="12"/>
      <c r="H93" s="12"/>
      <c r="I93" s="12"/>
    </row>
    <row r="94" spans="1:9" x14ac:dyDescent="0.25">
      <c r="A94" s="12"/>
      <c r="B94" s="216"/>
      <c r="C94" s="56" t="s">
        <v>168</v>
      </c>
      <c r="D94" s="13" t="s">
        <v>112</v>
      </c>
      <c r="E94" s="12"/>
      <c r="F94" s="12"/>
      <c r="G94" s="12"/>
      <c r="H94" s="12"/>
      <c r="I94" s="12"/>
    </row>
    <row r="95" spans="1:9" x14ac:dyDescent="0.25">
      <c r="A95" s="12"/>
      <c r="B95" s="51" t="s">
        <v>167</v>
      </c>
      <c r="C95" s="217" t="s">
        <v>178</v>
      </c>
      <c r="D95" s="218"/>
      <c r="E95" s="12"/>
      <c r="F95" s="12"/>
      <c r="G95" s="12"/>
      <c r="H95" s="12"/>
      <c r="I95" s="12"/>
    </row>
    <row r="96" spans="1:9" ht="23.25" customHeight="1" x14ac:dyDescent="0.25">
      <c r="A96" s="12"/>
      <c r="B96" s="57" t="s">
        <v>165</v>
      </c>
      <c r="C96" s="217" t="s">
        <v>164</v>
      </c>
      <c r="D96" s="218"/>
      <c r="E96" s="12"/>
      <c r="F96" s="12"/>
      <c r="G96" s="12"/>
      <c r="H96" s="12"/>
      <c r="I96" s="12"/>
    </row>
    <row r="97" spans="1:9" x14ac:dyDescent="0.25">
      <c r="A97" s="12"/>
      <c r="B97" s="58" t="s">
        <v>163</v>
      </c>
      <c r="C97" s="222">
        <v>10200401</v>
      </c>
      <c r="D97" s="223"/>
      <c r="E97" s="12"/>
      <c r="F97" s="12"/>
      <c r="G97" s="12"/>
      <c r="H97" s="12"/>
      <c r="I97" s="12"/>
    </row>
    <row r="98" spans="1:9" ht="14.25" customHeight="1" x14ac:dyDescent="0.25">
      <c r="A98" s="12"/>
      <c r="B98" s="61" t="s">
        <v>162</v>
      </c>
      <c r="C98" s="228" t="s">
        <v>161</v>
      </c>
      <c r="D98" s="228"/>
      <c r="E98" s="12"/>
      <c r="F98" s="12"/>
      <c r="G98" s="12"/>
      <c r="H98" s="12"/>
      <c r="I98" s="12"/>
    </row>
    <row r="99" spans="1:9" ht="26.25" customHeight="1" x14ac:dyDescent="0.25">
      <c r="A99" s="12"/>
      <c r="B99" s="62"/>
      <c r="C99" s="62"/>
      <c r="D99" s="62"/>
      <c r="E99" s="12"/>
      <c r="F99" s="12"/>
      <c r="G99" s="12"/>
      <c r="H99" s="12"/>
      <c r="I99" s="12"/>
    </row>
    <row r="100" spans="1:9" x14ac:dyDescent="0.25">
      <c r="A100" s="12"/>
      <c r="B100" s="96"/>
      <c r="C100" s="97"/>
      <c r="D100" s="98"/>
      <c r="E100" s="63" t="s">
        <v>48</v>
      </c>
      <c r="F100" s="63" t="s">
        <v>1</v>
      </c>
      <c r="G100" s="64" t="s">
        <v>0</v>
      </c>
      <c r="H100" s="12"/>
      <c r="I100" s="12"/>
    </row>
    <row r="101" spans="1:9" x14ac:dyDescent="0.25">
      <c r="A101" s="12"/>
      <c r="B101" s="93" t="s">
        <v>160</v>
      </c>
      <c r="C101" s="94"/>
      <c r="D101" s="95"/>
      <c r="E101" s="65" t="str">
        <f>+VLOOKUP(C97,'[3]Hoja1 (2)'!$A$1:$G$113,4,0)</f>
        <v>0.00676*PET6</v>
      </c>
      <c r="F101" s="65" t="str">
        <f>+VLOOKUP(C97,'[3]Hoja1 (2)'!$A$1:$G$113,2,0)</f>
        <v>0.02364*PET6</v>
      </c>
      <c r="G101" s="65" t="str">
        <f>+VLOOKUP(C97,'[3]Hoja1 (2)'!$A$1:$G$113,5,0)</f>
        <v>0.00181*PET6</v>
      </c>
      <c r="H101" s="12"/>
      <c r="I101" s="12"/>
    </row>
    <row r="102" spans="1:9" ht="20.399999999999999" x14ac:dyDescent="0.25">
      <c r="A102" s="12"/>
      <c r="B102" s="66" t="s">
        <v>159</v>
      </c>
      <c r="C102" s="67"/>
      <c r="D102" s="68"/>
      <c r="E102" s="65" t="str">
        <f>+VLOOKUP(C98,[4]Hoja1!$B$1:$F$24,3,0)</f>
        <v>N/A</v>
      </c>
      <c r="F102" s="65" t="str">
        <f>+VLOOKUP(C98,[4]Hoja1!$B$1:$F$24,4,0)</f>
        <v>N/A</v>
      </c>
      <c r="G102" s="65">
        <f>+VLOOKUP(C98,[4]Hoja1!$B$1:$F$24,2,0)</f>
        <v>98</v>
      </c>
      <c r="H102" s="12"/>
      <c r="I102" s="12"/>
    </row>
    <row r="103" spans="1:9" ht="14.25" customHeight="1" x14ac:dyDescent="0.25">
      <c r="A103" s="12"/>
      <c r="B103" s="12"/>
      <c r="C103" s="12"/>
      <c r="D103" s="12"/>
      <c r="E103" s="12"/>
      <c r="F103" s="12"/>
      <c r="G103" s="12"/>
      <c r="H103" s="12"/>
      <c r="I103" s="12"/>
    </row>
    <row r="104" spans="1:9" x14ac:dyDescent="0.25">
      <c r="A104" s="12"/>
      <c r="B104" s="48" t="s">
        <v>82</v>
      </c>
      <c r="C104" s="49"/>
      <c r="D104" s="49"/>
      <c r="E104" s="44"/>
      <c r="F104" s="12"/>
      <c r="G104" s="12"/>
      <c r="H104" s="12"/>
      <c r="I104" s="12"/>
    </row>
    <row r="105" spans="1:9" ht="14.25" customHeight="1" x14ac:dyDescent="0.25">
      <c r="A105" s="12"/>
      <c r="B105" s="50"/>
      <c r="C105" s="12"/>
      <c r="D105" s="12"/>
      <c r="E105" s="12"/>
      <c r="F105" s="12"/>
      <c r="G105" s="12"/>
      <c r="H105" s="12"/>
      <c r="I105" s="12"/>
    </row>
    <row r="106" spans="1:9" ht="21" x14ac:dyDescent="0.25">
      <c r="A106" s="12"/>
      <c r="B106" s="51" t="s">
        <v>175</v>
      </c>
      <c r="C106" s="69" t="s">
        <v>196</v>
      </c>
      <c r="D106" s="70"/>
      <c r="E106" s="12"/>
      <c r="F106" s="12"/>
      <c r="G106" s="12"/>
      <c r="H106" s="12"/>
      <c r="I106" s="12"/>
    </row>
    <row r="107" spans="1:9" ht="27" customHeight="1" x14ac:dyDescent="0.25">
      <c r="A107" s="12"/>
      <c r="B107" s="51" t="s">
        <v>173</v>
      </c>
      <c r="C107" s="54" t="s">
        <v>112</v>
      </c>
      <c r="D107" s="55"/>
      <c r="E107" s="12"/>
      <c r="F107" s="12"/>
      <c r="G107" s="12"/>
      <c r="H107" s="12"/>
      <c r="I107" s="12"/>
    </row>
    <row r="108" spans="1:9" x14ac:dyDescent="0.25">
      <c r="A108" s="12"/>
      <c r="B108" s="101" t="s">
        <v>172</v>
      </c>
      <c r="C108" s="56" t="s">
        <v>171</v>
      </c>
      <c r="D108" s="13" t="s">
        <v>112</v>
      </c>
      <c r="E108" s="12"/>
      <c r="F108" s="12"/>
      <c r="G108" s="12"/>
      <c r="H108" s="12"/>
      <c r="I108" s="12"/>
    </row>
    <row r="109" spans="1:9" ht="36" customHeight="1" x14ac:dyDescent="0.25">
      <c r="A109" s="12"/>
      <c r="B109" s="102"/>
      <c r="C109" s="56" t="s">
        <v>170</v>
      </c>
      <c r="D109" s="13" t="s">
        <v>112</v>
      </c>
      <c r="E109" s="12"/>
      <c r="F109" s="12"/>
      <c r="G109" s="12"/>
      <c r="H109" s="12"/>
      <c r="I109" s="12"/>
    </row>
    <row r="110" spans="1:9" x14ac:dyDescent="0.25">
      <c r="A110" s="12"/>
      <c r="B110" s="102"/>
      <c r="C110" s="56" t="s">
        <v>123</v>
      </c>
      <c r="D110" s="13" t="s">
        <v>112</v>
      </c>
      <c r="E110" s="12"/>
      <c r="F110" s="12"/>
      <c r="G110" s="12"/>
      <c r="H110" s="12"/>
      <c r="I110" s="12"/>
    </row>
    <row r="111" spans="1:9" x14ac:dyDescent="0.25">
      <c r="A111" s="12"/>
      <c r="B111" s="102"/>
      <c r="C111" s="56" t="s">
        <v>122</v>
      </c>
      <c r="D111" s="13" t="s">
        <v>112</v>
      </c>
      <c r="E111" s="12"/>
      <c r="F111" s="12"/>
      <c r="G111" s="12"/>
      <c r="H111" s="12"/>
      <c r="I111" s="12"/>
    </row>
    <row r="112" spans="1:9" x14ac:dyDescent="0.25">
      <c r="A112" s="12"/>
      <c r="B112" s="102"/>
      <c r="C112" s="56" t="s">
        <v>169</v>
      </c>
      <c r="D112" s="13" t="s">
        <v>112</v>
      </c>
      <c r="E112" s="12"/>
      <c r="F112" s="12"/>
      <c r="G112" s="12"/>
      <c r="H112" s="12"/>
      <c r="I112" s="12"/>
    </row>
    <row r="113" spans="1:9" x14ac:dyDescent="0.25">
      <c r="A113" s="12"/>
      <c r="B113" s="103"/>
      <c r="C113" s="56" t="s">
        <v>168</v>
      </c>
      <c r="D113" s="13" t="s">
        <v>112</v>
      </c>
      <c r="E113" s="12"/>
      <c r="F113" s="12"/>
      <c r="G113" s="12"/>
      <c r="H113" s="12"/>
      <c r="I113" s="12"/>
    </row>
    <row r="114" spans="1:9" ht="21" x14ac:dyDescent="0.25">
      <c r="A114" s="12"/>
      <c r="B114" s="51" t="s">
        <v>167</v>
      </c>
      <c r="C114" s="52" t="s">
        <v>176</v>
      </c>
      <c r="D114" s="53"/>
      <c r="E114" s="12"/>
      <c r="F114" s="12"/>
      <c r="G114" s="12"/>
      <c r="H114" s="12"/>
      <c r="I114" s="12"/>
    </row>
    <row r="115" spans="1:9" ht="21" x14ac:dyDescent="0.25">
      <c r="A115" s="12"/>
      <c r="B115" s="57" t="s">
        <v>165</v>
      </c>
      <c r="C115" s="52" t="s">
        <v>164</v>
      </c>
      <c r="D115" s="53"/>
      <c r="E115" s="12"/>
      <c r="F115" s="12"/>
      <c r="G115" s="12"/>
      <c r="H115" s="12"/>
      <c r="I115" s="12"/>
    </row>
    <row r="116" spans="1:9" x14ac:dyDescent="0.25">
      <c r="A116" s="12"/>
      <c r="B116" s="58" t="s">
        <v>163</v>
      </c>
      <c r="C116" s="59">
        <v>10201001</v>
      </c>
      <c r="D116" s="60"/>
      <c r="E116" s="12"/>
      <c r="F116" s="12"/>
      <c r="G116" s="12"/>
      <c r="H116" s="12"/>
      <c r="I116" s="12"/>
    </row>
    <row r="117" spans="1:9" ht="14.25" customHeight="1" x14ac:dyDescent="0.25">
      <c r="A117" s="12"/>
      <c r="B117" s="61" t="s">
        <v>162</v>
      </c>
      <c r="C117" s="99" t="s">
        <v>161</v>
      </c>
      <c r="D117" s="100"/>
      <c r="E117" s="12"/>
      <c r="F117" s="12"/>
      <c r="G117" s="12"/>
      <c r="H117" s="12"/>
      <c r="I117" s="12"/>
    </row>
    <row r="118" spans="1:9" ht="22.5" customHeight="1" x14ac:dyDescent="0.25">
      <c r="A118" s="12"/>
      <c r="B118" s="62"/>
      <c r="C118" s="62"/>
      <c r="D118" s="62"/>
      <c r="E118" s="12"/>
      <c r="F118" s="12"/>
      <c r="G118" s="12"/>
      <c r="H118" s="12"/>
      <c r="I118" s="12"/>
    </row>
    <row r="119" spans="1:9" x14ac:dyDescent="0.25">
      <c r="A119" s="12"/>
      <c r="B119" s="96"/>
      <c r="C119" s="97"/>
      <c r="D119" s="98"/>
      <c r="E119" s="63" t="s">
        <v>48</v>
      </c>
      <c r="F119" s="63" t="s">
        <v>1</v>
      </c>
      <c r="G119" s="64" t="s">
        <v>0</v>
      </c>
      <c r="H119" s="12"/>
      <c r="I119" s="12"/>
    </row>
    <row r="120" spans="1:9" x14ac:dyDescent="0.25">
      <c r="A120" s="12"/>
      <c r="B120" s="93" t="s">
        <v>160</v>
      </c>
      <c r="C120" s="94"/>
      <c r="D120" s="95"/>
      <c r="E120" s="65" t="str">
        <f>+VLOOKUP(C116,'[3]Hoja1 (2)'!$A$1:$G$113,4,0)</f>
        <v>0.00441*GLP</v>
      </c>
      <c r="F120" s="65" t="str">
        <f>+VLOOKUP(C116,'[3]Hoja1 (2)'!$A$1:$G$113,2,0)</f>
        <v>0.00031*GLP</v>
      </c>
      <c r="G120" s="65" t="str">
        <f>+VLOOKUP(C116,'[3]Hoja1 (2)'!$A$1:$G$113,5,0)</f>
        <v>0.00017*GLP</v>
      </c>
      <c r="H120" s="12"/>
      <c r="I120" s="12"/>
    </row>
    <row r="121" spans="1:9" ht="20.399999999999999" x14ac:dyDescent="0.25">
      <c r="A121" s="12"/>
      <c r="B121" s="66" t="s">
        <v>159</v>
      </c>
      <c r="C121" s="67"/>
      <c r="D121" s="68"/>
      <c r="E121" s="65" t="str">
        <f>+VLOOKUP(C117,[4]Hoja1!$B$1:$F$24,3,0)</f>
        <v>N/A</v>
      </c>
      <c r="F121" s="65" t="str">
        <f>+VLOOKUP(C117,[4]Hoja1!$B$1:$F$24,4,0)</f>
        <v>N/A</v>
      </c>
      <c r="G121" s="65">
        <f>+VLOOKUP(C117,[4]Hoja1!$B$1:$F$24,2,0)</f>
        <v>98</v>
      </c>
      <c r="H121" s="12"/>
      <c r="I121" s="12"/>
    </row>
    <row r="122" spans="1:9" x14ac:dyDescent="0.25">
      <c r="A122" s="12"/>
      <c r="B122" s="12"/>
      <c r="C122" s="12"/>
      <c r="D122" s="12"/>
      <c r="E122" s="12"/>
      <c r="F122" s="12"/>
      <c r="G122" s="12"/>
      <c r="H122" s="12"/>
      <c r="I122" s="12"/>
    </row>
    <row r="123" spans="1:9" x14ac:dyDescent="0.25">
      <c r="A123" s="12"/>
      <c r="B123" s="48" t="s">
        <v>83</v>
      </c>
      <c r="C123" s="49"/>
      <c r="D123" s="49"/>
      <c r="E123" s="44"/>
      <c r="F123" s="12"/>
      <c r="G123" s="12"/>
      <c r="H123" s="12"/>
      <c r="I123" s="12"/>
    </row>
    <row r="124" spans="1:9" ht="14.25" customHeight="1" x14ac:dyDescent="0.25">
      <c r="A124" s="12"/>
      <c r="B124" s="50"/>
      <c r="C124" s="12"/>
      <c r="D124" s="12"/>
      <c r="E124" s="12"/>
      <c r="F124" s="12"/>
      <c r="G124" s="12"/>
      <c r="H124" s="12"/>
      <c r="I124" s="12"/>
    </row>
    <row r="125" spans="1:9" ht="31.2" x14ac:dyDescent="0.25">
      <c r="A125" s="12"/>
      <c r="B125" s="51" t="s">
        <v>175</v>
      </c>
      <c r="C125" s="52" t="s">
        <v>195</v>
      </c>
      <c r="D125" s="53"/>
      <c r="E125" s="12"/>
      <c r="F125" s="12"/>
      <c r="G125" s="12"/>
      <c r="H125" s="12"/>
      <c r="I125" s="12"/>
    </row>
    <row r="126" spans="1:9" ht="20.399999999999999" x14ac:dyDescent="0.25">
      <c r="A126" s="12"/>
      <c r="B126" s="51" t="s">
        <v>173</v>
      </c>
      <c r="C126" s="54" t="s">
        <v>112</v>
      </c>
      <c r="D126" s="55"/>
      <c r="E126" s="12"/>
      <c r="F126" s="12"/>
      <c r="G126" s="12"/>
      <c r="H126" s="12"/>
      <c r="I126" s="12"/>
    </row>
    <row r="127" spans="1:9" x14ac:dyDescent="0.25">
      <c r="A127" s="12"/>
      <c r="B127" s="101" t="s">
        <v>172</v>
      </c>
      <c r="C127" s="56" t="s">
        <v>171</v>
      </c>
      <c r="D127" s="13" t="s">
        <v>112</v>
      </c>
      <c r="E127" s="12"/>
      <c r="F127" s="12"/>
      <c r="G127" s="12"/>
      <c r="H127" s="12"/>
      <c r="I127" s="12"/>
    </row>
    <row r="128" spans="1:9" x14ac:dyDescent="0.25">
      <c r="A128" s="12"/>
      <c r="B128" s="102"/>
      <c r="C128" s="56" t="s">
        <v>170</v>
      </c>
      <c r="D128" s="13" t="s">
        <v>112</v>
      </c>
      <c r="E128" s="12"/>
      <c r="F128" s="12"/>
      <c r="G128" s="12"/>
      <c r="H128" s="12"/>
      <c r="I128" s="12"/>
    </row>
    <row r="129" spans="1:9" ht="25.5" customHeight="1" x14ac:dyDescent="0.25">
      <c r="A129" s="12"/>
      <c r="B129" s="102"/>
      <c r="C129" s="56" t="s">
        <v>123</v>
      </c>
      <c r="D129" s="13" t="s">
        <v>112</v>
      </c>
      <c r="E129" s="12"/>
      <c r="F129" s="12"/>
      <c r="G129" s="12"/>
      <c r="H129" s="12"/>
      <c r="I129" s="12"/>
    </row>
    <row r="130" spans="1:9" x14ac:dyDescent="0.25">
      <c r="A130" s="12"/>
      <c r="B130" s="102"/>
      <c r="C130" s="56" t="s">
        <v>122</v>
      </c>
      <c r="D130" s="13" t="s">
        <v>112</v>
      </c>
      <c r="E130" s="12"/>
      <c r="F130" s="12"/>
      <c r="G130" s="12"/>
      <c r="H130" s="12"/>
      <c r="I130" s="12"/>
    </row>
    <row r="131" spans="1:9" x14ac:dyDescent="0.25">
      <c r="A131" s="12"/>
      <c r="B131" s="102"/>
      <c r="C131" s="56" t="s">
        <v>169</v>
      </c>
      <c r="D131" s="13" t="s">
        <v>112</v>
      </c>
      <c r="E131" s="12"/>
      <c r="F131" s="12"/>
      <c r="G131" s="12"/>
      <c r="H131" s="12"/>
      <c r="I131" s="12"/>
    </row>
    <row r="132" spans="1:9" x14ac:dyDescent="0.25">
      <c r="A132" s="12"/>
      <c r="B132" s="103"/>
      <c r="C132" s="56" t="s">
        <v>168</v>
      </c>
      <c r="D132" s="13" t="s">
        <v>112</v>
      </c>
      <c r="E132" s="12"/>
      <c r="F132" s="12"/>
      <c r="G132" s="12"/>
      <c r="H132" s="12"/>
      <c r="I132" s="12"/>
    </row>
    <row r="133" spans="1:9" ht="21" x14ac:dyDescent="0.25">
      <c r="A133" s="12"/>
      <c r="B133" s="51" t="s">
        <v>167</v>
      </c>
      <c r="C133" s="52" t="s">
        <v>194</v>
      </c>
      <c r="D133" s="53"/>
      <c r="E133" s="12"/>
      <c r="F133" s="12"/>
      <c r="G133" s="12"/>
      <c r="H133" s="12"/>
      <c r="I133" s="12"/>
    </row>
    <row r="134" spans="1:9" ht="21" x14ac:dyDescent="0.25">
      <c r="A134" s="12"/>
      <c r="B134" s="57" t="s">
        <v>165</v>
      </c>
      <c r="C134" s="52" t="s">
        <v>164</v>
      </c>
      <c r="D134" s="53"/>
      <c r="E134" s="12"/>
      <c r="F134" s="12"/>
      <c r="G134" s="12"/>
      <c r="H134" s="12"/>
      <c r="I134" s="12"/>
    </row>
    <row r="135" spans="1:9" x14ac:dyDescent="0.25">
      <c r="A135" s="12"/>
      <c r="B135" s="58" t="s">
        <v>163</v>
      </c>
      <c r="C135" s="59">
        <v>10200601</v>
      </c>
      <c r="D135" s="60"/>
      <c r="E135" s="12"/>
      <c r="F135" s="12"/>
      <c r="G135" s="12"/>
      <c r="H135" s="12"/>
      <c r="I135" s="12"/>
    </row>
    <row r="136" spans="1:9" x14ac:dyDescent="0.25">
      <c r="A136" s="12"/>
      <c r="B136" s="61" t="s">
        <v>162</v>
      </c>
      <c r="C136" s="99" t="s">
        <v>161</v>
      </c>
      <c r="D136" s="100"/>
      <c r="E136" s="12"/>
      <c r="F136" s="12"/>
      <c r="G136" s="12"/>
      <c r="H136" s="12"/>
      <c r="I136" s="12"/>
    </row>
    <row r="137" spans="1:9" ht="14.25" customHeight="1" x14ac:dyDescent="0.25">
      <c r="A137" s="12"/>
      <c r="B137" s="62"/>
      <c r="C137" s="62"/>
      <c r="D137" s="62"/>
      <c r="E137" s="12"/>
      <c r="F137" s="12"/>
      <c r="G137" s="12"/>
      <c r="H137" s="12"/>
      <c r="I137" s="12"/>
    </row>
    <row r="138" spans="1:9" ht="24.75" customHeight="1" x14ac:dyDescent="0.25">
      <c r="A138" s="12"/>
      <c r="B138" s="96"/>
      <c r="C138" s="97"/>
      <c r="D138" s="98"/>
      <c r="E138" s="63" t="s">
        <v>48</v>
      </c>
      <c r="F138" s="63" t="s">
        <v>1</v>
      </c>
      <c r="G138" s="64" t="s">
        <v>0</v>
      </c>
      <c r="H138" s="12"/>
      <c r="I138" s="12"/>
    </row>
    <row r="139" spans="1:9" x14ac:dyDescent="0.25">
      <c r="A139" s="12"/>
      <c r="B139" s="93" t="s">
        <v>160</v>
      </c>
      <c r="C139" s="94"/>
      <c r="D139" s="95"/>
      <c r="E139" s="65" t="str">
        <f>+VLOOKUP(C135,'[3]Hoja1 (2)'!$A$1:$G$113,4,0)</f>
        <v>0.00226*GNAT</v>
      </c>
      <c r="F139" s="65" t="str">
        <f>+VLOOKUP(C135,'[3]Hoja1 (2)'!$A$1:$G$113,2,0)</f>
        <v>0.00028*GNAT</v>
      </c>
      <c r="G139" s="65" t="str">
        <f>+VLOOKUP(C135,'[3]Hoja1 (2)'!$A$1:$G$113,5,0)</f>
        <v>0.00017*GNAT</v>
      </c>
      <c r="H139" s="12"/>
      <c r="I139" s="12"/>
    </row>
    <row r="140" spans="1:9" ht="20.399999999999999" x14ac:dyDescent="0.25">
      <c r="A140" s="12"/>
      <c r="B140" s="66" t="s">
        <v>159</v>
      </c>
      <c r="C140" s="67"/>
      <c r="D140" s="68"/>
      <c r="E140" s="65" t="str">
        <f>+VLOOKUP(C136,[4]Hoja1!$B$1:$F$24,3,0)</f>
        <v>N/A</v>
      </c>
      <c r="F140" s="65" t="str">
        <f>+VLOOKUP(C136,[4]Hoja1!$B$1:$F$24,4,0)</f>
        <v>N/A</v>
      </c>
      <c r="G140" s="65">
        <f>+VLOOKUP(C136,[4]Hoja1!$B$1:$F$24,2,0)</f>
        <v>98</v>
      </c>
      <c r="H140" s="12"/>
      <c r="I140" s="12"/>
    </row>
    <row r="141" spans="1:9" x14ac:dyDescent="0.25">
      <c r="A141" s="12"/>
      <c r="B141" s="12"/>
      <c r="C141" s="12"/>
      <c r="D141" s="12"/>
      <c r="E141" s="12"/>
      <c r="F141" s="12"/>
      <c r="G141" s="12"/>
      <c r="H141" s="12"/>
      <c r="I141" s="12"/>
    </row>
    <row r="142" spans="1:9" x14ac:dyDescent="0.25">
      <c r="A142" s="12"/>
      <c r="H142" s="12"/>
      <c r="I142" s="12"/>
    </row>
    <row r="143" spans="1:9" x14ac:dyDescent="0.25">
      <c r="A143" s="12"/>
      <c r="H143" s="12"/>
      <c r="I143" s="12"/>
    </row>
    <row r="144" spans="1:9" ht="14.25" customHeight="1" x14ac:dyDescent="0.25">
      <c r="A144" s="12"/>
      <c r="H144" s="12"/>
      <c r="I144" s="12"/>
    </row>
    <row r="145" spans="1:9" x14ac:dyDescent="0.25">
      <c r="A145" s="12"/>
      <c r="H145" s="12"/>
      <c r="I145" s="12"/>
    </row>
    <row r="146" spans="1:9" x14ac:dyDescent="0.25">
      <c r="A146" s="12"/>
      <c r="H146" s="12"/>
      <c r="I146" s="12"/>
    </row>
    <row r="147" spans="1:9" x14ac:dyDescent="0.25">
      <c r="A147" s="12"/>
      <c r="H147" s="12"/>
      <c r="I147" s="12"/>
    </row>
    <row r="148" spans="1:9" ht="37.5" customHeight="1" x14ac:dyDescent="0.25">
      <c r="A148" s="12"/>
      <c r="H148" s="12"/>
      <c r="I148" s="12"/>
    </row>
    <row r="149" spans="1:9" x14ac:dyDescent="0.25">
      <c r="A149" s="12"/>
      <c r="H149" s="12"/>
      <c r="I149" s="12"/>
    </row>
    <row r="150" spans="1:9" x14ac:dyDescent="0.25">
      <c r="A150" s="12"/>
      <c r="H150" s="12"/>
      <c r="I150" s="12"/>
    </row>
    <row r="151" spans="1:9" x14ac:dyDescent="0.25">
      <c r="A151" s="12"/>
      <c r="H151" s="12"/>
      <c r="I151" s="12"/>
    </row>
    <row r="152" spans="1:9" x14ac:dyDescent="0.25">
      <c r="A152" s="12"/>
      <c r="H152" s="12"/>
      <c r="I152" s="12"/>
    </row>
    <row r="153" spans="1:9" x14ac:dyDescent="0.25">
      <c r="A153" s="12"/>
      <c r="H153" s="12"/>
      <c r="I153" s="12"/>
    </row>
    <row r="154" spans="1:9" ht="14.4" thickBot="1" x14ac:dyDescent="0.3">
      <c r="A154" s="12"/>
      <c r="H154" s="12"/>
      <c r="I154" s="12"/>
    </row>
    <row r="155" spans="1:9" ht="14.4" thickBot="1" x14ac:dyDescent="0.3">
      <c r="A155" s="12"/>
      <c r="H155" s="12"/>
      <c r="I155" s="12"/>
    </row>
    <row r="156" spans="1:9" ht="14.4" thickBot="1" x14ac:dyDescent="0.3">
      <c r="A156" s="12"/>
      <c r="B156" s="47" t="str">
        <f>+[2]FUENTES!E9</f>
        <v>Caldera de Poder 3</v>
      </c>
      <c r="C156" s="104"/>
      <c r="D156" s="105"/>
      <c r="E156" s="44"/>
      <c r="F156" s="44"/>
      <c r="G156" s="45"/>
      <c r="H156" s="12"/>
      <c r="I156" s="12"/>
    </row>
    <row r="157" spans="1:9" x14ac:dyDescent="0.25">
      <c r="A157" s="12"/>
      <c r="B157" s="48" t="s">
        <v>193</v>
      </c>
      <c r="C157" s="49"/>
      <c r="D157" s="49"/>
      <c r="E157" s="44"/>
      <c r="F157" s="44"/>
      <c r="G157" s="45"/>
      <c r="H157" s="12"/>
      <c r="I157" s="12"/>
    </row>
    <row r="158" spans="1:9" x14ac:dyDescent="0.25">
      <c r="A158" s="12"/>
      <c r="B158" s="50"/>
      <c r="C158" s="12"/>
      <c r="D158" s="12"/>
      <c r="E158" s="12"/>
      <c r="F158" s="12"/>
      <c r="G158" s="12"/>
      <c r="H158" s="12"/>
      <c r="I158" s="12"/>
    </row>
    <row r="159" spans="1:9" ht="21" x14ac:dyDescent="0.25">
      <c r="A159" s="12"/>
      <c r="B159" s="51" t="s">
        <v>175</v>
      </c>
      <c r="C159" s="52" t="s">
        <v>192</v>
      </c>
      <c r="D159" s="53"/>
      <c r="E159" s="12"/>
      <c r="F159" s="12"/>
      <c r="G159" s="12"/>
      <c r="H159" s="12"/>
      <c r="I159" s="12"/>
    </row>
    <row r="160" spans="1:9" ht="20.399999999999999" x14ac:dyDescent="0.25">
      <c r="A160" s="12"/>
      <c r="B160" s="51" t="s">
        <v>173</v>
      </c>
      <c r="C160" s="54" t="s">
        <v>112</v>
      </c>
      <c r="D160" s="55"/>
      <c r="E160" s="12"/>
      <c r="F160" s="12"/>
      <c r="G160" s="12"/>
      <c r="H160" s="12"/>
      <c r="I160" s="12"/>
    </row>
    <row r="161" spans="1:9" ht="14.25" customHeight="1" x14ac:dyDescent="0.25">
      <c r="A161" s="12"/>
      <c r="B161" s="101" t="s">
        <v>172</v>
      </c>
      <c r="C161" s="56" t="s">
        <v>171</v>
      </c>
      <c r="D161" s="13" t="s">
        <v>112</v>
      </c>
      <c r="E161" s="12"/>
      <c r="F161" s="12"/>
      <c r="G161" s="12"/>
      <c r="H161" s="12"/>
      <c r="I161" s="12"/>
    </row>
    <row r="162" spans="1:9" x14ac:dyDescent="0.25">
      <c r="A162" s="12"/>
      <c r="B162" s="102"/>
      <c r="C162" s="56" t="s">
        <v>170</v>
      </c>
      <c r="D162" s="13" t="s">
        <v>112</v>
      </c>
      <c r="E162" s="12"/>
      <c r="F162" s="12"/>
      <c r="G162" s="12"/>
      <c r="H162" s="12"/>
      <c r="I162" s="12"/>
    </row>
    <row r="163" spans="1:9" x14ac:dyDescent="0.25">
      <c r="A163" s="12"/>
      <c r="B163" s="102"/>
      <c r="C163" s="56" t="s">
        <v>123</v>
      </c>
      <c r="D163" s="13" t="s">
        <v>112</v>
      </c>
      <c r="E163" s="12"/>
      <c r="F163" s="12"/>
      <c r="G163" s="12"/>
      <c r="H163" s="12"/>
      <c r="I163" s="12"/>
    </row>
    <row r="164" spans="1:9" x14ac:dyDescent="0.25">
      <c r="A164" s="12"/>
      <c r="B164" s="102"/>
      <c r="C164" s="56" t="s">
        <v>122</v>
      </c>
      <c r="D164" s="13" t="s">
        <v>112</v>
      </c>
      <c r="E164" s="12"/>
      <c r="F164" s="12"/>
      <c r="G164" s="12"/>
      <c r="H164" s="12"/>
      <c r="I164" s="12"/>
    </row>
    <row r="165" spans="1:9" ht="33" customHeight="1" x14ac:dyDescent="0.25">
      <c r="A165" s="12"/>
      <c r="B165" s="102"/>
      <c r="C165" s="56" t="s">
        <v>169</v>
      </c>
      <c r="D165" s="13" t="s">
        <v>112</v>
      </c>
      <c r="E165" s="12"/>
      <c r="F165" s="12"/>
      <c r="G165" s="12"/>
      <c r="H165" s="12"/>
      <c r="I165" s="12"/>
    </row>
    <row r="166" spans="1:9" x14ac:dyDescent="0.25">
      <c r="A166" s="12"/>
      <c r="B166" s="103"/>
      <c r="C166" s="56" t="s">
        <v>168</v>
      </c>
      <c r="D166" s="13" t="s">
        <v>112</v>
      </c>
      <c r="E166" s="12"/>
      <c r="F166" s="12"/>
      <c r="G166" s="12"/>
      <c r="H166" s="12"/>
      <c r="I166" s="12"/>
    </row>
    <row r="167" spans="1:9" x14ac:dyDescent="0.25">
      <c r="A167" s="12"/>
      <c r="B167" s="51" t="s">
        <v>167</v>
      </c>
      <c r="C167" s="52" t="s">
        <v>191</v>
      </c>
      <c r="D167" s="53"/>
      <c r="E167" s="12"/>
      <c r="F167" s="12"/>
      <c r="G167" s="12"/>
      <c r="H167" s="12"/>
      <c r="I167" s="12"/>
    </row>
    <row r="168" spans="1:9" ht="21" x14ac:dyDescent="0.25">
      <c r="A168" s="12"/>
      <c r="B168" s="57" t="s">
        <v>165</v>
      </c>
      <c r="C168" s="52" t="s">
        <v>164</v>
      </c>
      <c r="D168" s="53"/>
      <c r="E168" s="12"/>
      <c r="F168" s="12"/>
      <c r="G168" s="12"/>
      <c r="H168" s="12"/>
      <c r="I168" s="12"/>
    </row>
    <row r="169" spans="1:9" x14ac:dyDescent="0.25">
      <c r="A169" s="12"/>
      <c r="B169" s="58" t="s">
        <v>163</v>
      </c>
      <c r="C169" s="59">
        <v>10200901</v>
      </c>
      <c r="D169" s="60"/>
      <c r="E169" s="12"/>
      <c r="F169" s="12"/>
      <c r="G169" s="12"/>
      <c r="H169" s="12"/>
      <c r="I169" s="12"/>
    </row>
    <row r="170" spans="1:9" x14ac:dyDescent="0.25">
      <c r="A170" s="12"/>
      <c r="B170" s="61" t="s">
        <v>162</v>
      </c>
      <c r="C170" s="99" t="s">
        <v>161</v>
      </c>
      <c r="D170" s="100"/>
      <c r="E170" s="12"/>
      <c r="F170" s="12"/>
      <c r="G170" s="12"/>
      <c r="H170" s="12"/>
      <c r="I170" s="12"/>
    </row>
    <row r="171" spans="1:9" x14ac:dyDescent="0.25">
      <c r="A171" s="12"/>
      <c r="B171" s="62"/>
      <c r="C171" s="62"/>
      <c r="D171" s="62"/>
      <c r="E171" s="12"/>
      <c r="F171" s="12"/>
      <c r="G171" s="12"/>
      <c r="H171" s="12"/>
      <c r="I171" s="12"/>
    </row>
    <row r="172" spans="1:9" x14ac:dyDescent="0.25">
      <c r="A172" s="12"/>
      <c r="B172" s="96"/>
      <c r="C172" s="97"/>
      <c r="D172" s="98"/>
      <c r="E172" s="63" t="s">
        <v>48</v>
      </c>
      <c r="F172" s="63" t="s">
        <v>1</v>
      </c>
      <c r="G172" s="64" t="s">
        <v>0</v>
      </c>
      <c r="H172" s="12"/>
      <c r="I172" s="12"/>
    </row>
    <row r="173" spans="1:9" ht="14.25" customHeight="1" x14ac:dyDescent="0.25">
      <c r="A173" s="12"/>
      <c r="B173" s="93" t="s">
        <v>160</v>
      </c>
      <c r="C173" s="94"/>
      <c r="D173" s="95"/>
      <c r="E173" s="65" t="str">
        <f>+VLOOKUP(C169,'[3]Hoja1 (2)'!$A$1:$G$113,4,0)</f>
        <v>0.00075*ASERR</v>
      </c>
      <c r="F173" s="65" t="str">
        <f>+VLOOKUP(C169,'[3]Hoja1 (2)'!$A$1:$G$113,2,0)</f>
        <v>0.00004*ASERR</v>
      </c>
      <c r="G173" s="65" t="str">
        <f>+VLOOKUP(C169,'[3]Hoja1 (2)'!$A$1:$G$113,5,0)</f>
        <v>0.0032*ASERR</v>
      </c>
      <c r="H173" s="12"/>
      <c r="I173" s="12"/>
    </row>
    <row r="174" spans="1:9" ht="24" customHeight="1" x14ac:dyDescent="0.25">
      <c r="A174" s="12"/>
      <c r="B174" s="66" t="s">
        <v>159</v>
      </c>
      <c r="C174" s="67"/>
      <c r="D174" s="68"/>
      <c r="E174" s="65" t="str">
        <f>+VLOOKUP(C170,[4]Hoja1!$B$1:$F$24,3,0)</f>
        <v>N/A</v>
      </c>
      <c r="F174" s="65" t="str">
        <f>+VLOOKUP(C170,[4]Hoja1!$B$1:$F$24,4,0)</f>
        <v>N/A</v>
      </c>
      <c r="G174" s="65">
        <f>+VLOOKUP(C170,[4]Hoja1!$B$1:$F$24,2,0)</f>
        <v>98</v>
      </c>
      <c r="H174" s="12"/>
      <c r="I174" s="12"/>
    </row>
    <row r="175" spans="1:9" x14ac:dyDescent="0.25">
      <c r="A175" s="12"/>
      <c r="B175" s="71"/>
      <c r="C175" s="71"/>
      <c r="D175" s="71"/>
      <c r="E175" s="72"/>
      <c r="F175" s="72"/>
      <c r="G175" s="72"/>
      <c r="H175" s="12"/>
      <c r="I175" s="12"/>
    </row>
    <row r="176" spans="1:9" x14ac:dyDescent="0.25">
      <c r="A176" s="12"/>
      <c r="B176" s="48" t="s">
        <v>180</v>
      </c>
      <c r="C176" s="49"/>
      <c r="D176" s="49"/>
      <c r="E176" s="44"/>
      <c r="F176" s="44"/>
      <c r="G176" s="45"/>
      <c r="H176" s="12"/>
      <c r="I176" s="12"/>
    </row>
    <row r="177" spans="1:9" x14ac:dyDescent="0.25">
      <c r="A177" s="12"/>
      <c r="B177" s="50"/>
      <c r="C177" s="12"/>
      <c r="D177" s="12"/>
      <c r="E177" s="12"/>
      <c r="F177" s="12"/>
      <c r="G177" s="12"/>
      <c r="H177" s="12"/>
      <c r="I177" s="12"/>
    </row>
    <row r="178" spans="1:9" ht="41.4" x14ac:dyDescent="0.25">
      <c r="A178" s="12"/>
      <c r="B178" s="51" t="s">
        <v>175</v>
      </c>
      <c r="C178" s="52" t="s">
        <v>190</v>
      </c>
      <c r="D178" s="53"/>
      <c r="E178" s="12"/>
      <c r="F178" s="12"/>
      <c r="G178" s="12"/>
      <c r="H178" s="12"/>
      <c r="I178" s="12"/>
    </row>
    <row r="179" spans="1:9" ht="20.399999999999999" x14ac:dyDescent="0.25">
      <c r="A179" s="12"/>
      <c r="B179" s="51" t="s">
        <v>173</v>
      </c>
      <c r="C179" s="54" t="s">
        <v>112</v>
      </c>
      <c r="D179" s="55"/>
      <c r="E179" s="12"/>
      <c r="F179" s="12"/>
      <c r="G179" s="12"/>
      <c r="H179" s="12"/>
      <c r="I179" s="12"/>
    </row>
    <row r="180" spans="1:9" ht="14.25" customHeight="1" x14ac:dyDescent="0.25">
      <c r="A180" s="12"/>
      <c r="B180" s="101" t="s">
        <v>172</v>
      </c>
      <c r="C180" s="56" t="s">
        <v>171</v>
      </c>
      <c r="D180" s="13" t="s">
        <v>112</v>
      </c>
      <c r="E180" s="12"/>
      <c r="F180" s="12"/>
      <c r="G180" s="12"/>
      <c r="H180" s="12"/>
      <c r="I180" s="12"/>
    </row>
    <row r="181" spans="1:9" x14ac:dyDescent="0.25">
      <c r="A181" s="12"/>
      <c r="B181" s="102"/>
      <c r="C181" s="56" t="s">
        <v>170</v>
      </c>
      <c r="D181" s="13" t="s">
        <v>112</v>
      </c>
      <c r="E181" s="12"/>
      <c r="F181" s="12"/>
      <c r="G181" s="12"/>
      <c r="H181" s="12"/>
      <c r="I181" s="12"/>
    </row>
    <row r="182" spans="1:9" x14ac:dyDescent="0.25">
      <c r="A182" s="12"/>
      <c r="B182" s="102"/>
      <c r="C182" s="56" t="s">
        <v>123</v>
      </c>
      <c r="D182" s="13" t="s">
        <v>112</v>
      </c>
      <c r="E182" s="12"/>
      <c r="F182" s="12"/>
      <c r="G182" s="12"/>
      <c r="H182" s="12"/>
      <c r="I182" s="12"/>
    </row>
    <row r="183" spans="1:9" x14ac:dyDescent="0.25">
      <c r="A183" s="12"/>
      <c r="B183" s="102"/>
      <c r="C183" s="56" t="s">
        <v>122</v>
      </c>
      <c r="D183" s="13" t="s">
        <v>112</v>
      </c>
      <c r="E183" s="12"/>
      <c r="F183" s="12"/>
      <c r="G183" s="12"/>
      <c r="H183" s="12"/>
      <c r="I183" s="12"/>
    </row>
    <row r="184" spans="1:9" ht="29.25" customHeight="1" x14ac:dyDescent="0.25">
      <c r="A184" s="12"/>
      <c r="B184" s="102"/>
      <c r="C184" s="56" t="s">
        <v>169</v>
      </c>
      <c r="D184" s="13" t="s">
        <v>112</v>
      </c>
      <c r="E184" s="12"/>
      <c r="F184" s="12"/>
      <c r="G184" s="12"/>
      <c r="H184" s="12"/>
      <c r="I184" s="12"/>
    </row>
    <row r="185" spans="1:9" x14ac:dyDescent="0.25">
      <c r="A185" s="12"/>
      <c r="B185" s="103"/>
      <c r="C185" s="56" t="s">
        <v>168</v>
      </c>
      <c r="D185" s="13" t="s">
        <v>112</v>
      </c>
      <c r="E185" s="12"/>
      <c r="F185" s="12"/>
      <c r="G185" s="12"/>
      <c r="H185" s="12"/>
      <c r="I185" s="12"/>
    </row>
    <row r="186" spans="1:9" ht="21" x14ac:dyDescent="0.25">
      <c r="A186" s="12"/>
      <c r="B186" s="51" t="s">
        <v>167</v>
      </c>
      <c r="C186" s="52" t="s">
        <v>178</v>
      </c>
      <c r="D186" s="53"/>
      <c r="E186" s="12"/>
      <c r="F186" s="12"/>
      <c r="G186" s="12"/>
      <c r="H186" s="12"/>
      <c r="I186" s="12"/>
    </row>
    <row r="187" spans="1:9" ht="21" x14ac:dyDescent="0.25">
      <c r="A187" s="12"/>
      <c r="B187" s="57" t="s">
        <v>165</v>
      </c>
      <c r="C187" s="52" t="s">
        <v>164</v>
      </c>
      <c r="D187" s="53"/>
      <c r="E187" s="12"/>
      <c r="F187" s="12"/>
      <c r="G187" s="12"/>
      <c r="H187" s="12"/>
      <c r="I187" s="12"/>
    </row>
    <row r="188" spans="1:9" x14ac:dyDescent="0.25">
      <c r="A188" s="12"/>
      <c r="B188" s="58" t="s">
        <v>163</v>
      </c>
      <c r="C188" s="59">
        <v>10200401</v>
      </c>
      <c r="D188" s="60"/>
      <c r="E188" s="12"/>
      <c r="F188" s="12"/>
      <c r="G188" s="12"/>
      <c r="H188" s="12"/>
      <c r="I188" s="12"/>
    </row>
    <row r="189" spans="1:9" x14ac:dyDescent="0.25">
      <c r="A189" s="12"/>
      <c r="B189" s="61" t="s">
        <v>162</v>
      </c>
      <c r="C189" s="99" t="s">
        <v>161</v>
      </c>
      <c r="D189" s="100"/>
      <c r="E189" s="12"/>
      <c r="F189" s="12"/>
      <c r="G189" s="12"/>
      <c r="H189" s="12"/>
      <c r="I189" s="12"/>
    </row>
    <row r="190" spans="1:9" x14ac:dyDescent="0.25">
      <c r="A190" s="12"/>
      <c r="B190" s="62"/>
      <c r="C190" s="62"/>
      <c r="D190" s="62"/>
      <c r="E190" s="12"/>
      <c r="F190" s="12"/>
      <c r="G190" s="12"/>
      <c r="H190" s="12"/>
      <c r="I190" s="12"/>
    </row>
    <row r="191" spans="1:9" x14ac:dyDescent="0.25">
      <c r="A191" s="12"/>
      <c r="B191" s="96"/>
      <c r="C191" s="97"/>
      <c r="D191" s="98"/>
      <c r="E191" s="63" t="s">
        <v>48</v>
      </c>
      <c r="F191" s="63" t="s">
        <v>1</v>
      </c>
      <c r="G191" s="64" t="s">
        <v>0</v>
      </c>
      <c r="H191" s="12"/>
      <c r="I191" s="12"/>
    </row>
    <row r="192" spans="1:9" ht="25.5" customHeight="1" x14ac:dyDescent="0.25">
      <c r="A192" s="12"/>
      <c r="B192" s="93" t="s">
        <v>160</v>
      </c>
      <c r="C192" s="94"/>
      <c r="D192" s="95"/>
      <c r="E192" s="65" t="str">
        <f>+VLOOKUP(C188,'[3]Hoja1 (2)'!$A$1:$G$113,4,0)</f>
        <v>0.00676*PET6</v>
      </c>
      <c r="F192" s="65" t="str">
        <f>+VLOOKUP(C188,'[3]Hoja1 (2)'!$A$1:$G$113,2,0)</f>
        <v>0.02364*PET6</v>
      </c>
      <c r="G192" s="65" t="str">
        <f>+VLOOKUP(C188,'[3]Hoja1 (2)'!$A$1:$G$113,5,0)</f>
        <v>0.00181*PET6</v>
      </c>
      <c r="H192" s="12"/>
      <c r="I192" s="12"/>
    </row>
    <row r="193" spans="1:9" ht="21" customHeight="1" x14ac:dyDescent="0.25">
      <c r="A193" s="12"/>
      <c r="B193" s="66" t="s">
        <v>159</v>
      </c>
      <c r="C193" s="67"/>
      <c r="D193" s="68"/>
      <c r="E193" s="65" t="str">
        <f>+VLOOKUP(C189,[4]Hoja1!$B$1:$F$24,3,0)</f>
        <v>N/A</v>
      </c>
      <c r="F193" s="65" t="str">
        <f>+VLOOKUP(C189,[4]Hoja1!$B$1:$F$24,4,0)</f>
        <v>N/A</v>
      </c>
      <c r="G193" s="65">
        <f>+VLOOKUP(C189,[4]Hoja1!$B$1:$F$24,2,0)</f>
        <v>98</v>
      </c>
      <c r="H193" s="12"/>
      <c r="I193" s="12"/>
    </row>
    <row r="194" spans="1:9" x14ac:dyDescent="0.25">
      <c r="A194" s="12"/>
      <c r="B194" s="12"/>
      <c r="C194" s="12"/>
      <c r="D194" s="12"/>
      <c r="E194" s="12"/>
      <c r="F194" s="12"/>
      <c r="G194" s="12"/>
      <c r="H194" s="12"/>
      <c r="I194" s="12"/>
    </row>
    <row r="195" spans="1:9" x14ac:dyDescent="0.25">
      <c r="A195" s="12"/>
      <c r="B195" s="48" t="s">
        <v>82</v>
      </c>
      <c r="C195" s="49"/>
      <c r="D195" s="49"/>
      <c r="E195" s="44"/>
      <c r="F195" s="12"/>
      <c r="G195" s="12"/>
      <c r="H195" s="12"/>
      <c r="I195" s="12"/>
    </row>
    <row r="196" spans="1:9" x14ac:dyDescent="0.25">
      <c r="A196" s="12"/>
      <c r="B196" s="50"/>
      <c r="C196" s="12"/>
      <c r="D196" s="12"/>
      <c r="E196" s="12"/>
      <c r="F196" s="12"/>
      <c r="G196" s="12"/>
      <c r="H196" s="12"/>
      <c r="I196" s="12"/>
    </row>
    <row r="197" spans="1:9" ht="21" x14ac:dyDescent="0.25">
      <c r="A197" s="12"/>
      <c r="B197" s="51" t="s">
        <v>175</v>
      </c>
      <c r="C197" s="73" t="s">
        <v>189</v>
      </c>
      <c r="D197" s="74"/>
      <c r="E197" s="12"/>
      <c r="F197" s="12"/>
      <c r="G197" s="12"/>
      <c r="H197" s="12"/>
      <c r="I197" s="12"/>
    </row>
    <row r="198" spans="1:9" ht="20.399999999999999" x14ac:dyDescent="0.25">
      <c r="A198" s="12"/>
      <c r="B198" s="51" t="s">
        <v>173</v>
      </c>
      <c r="C198" s="54" t="s">
        <v>112</v>
      </c>
      <c r="D198" s="55"/>
      <c r="E198" s="12"/>
      <c r="F198" s="12"/>
      <c r="G198" s="12"/>
      <c r="H198" s="12"/>
      <c r="I198" s="12"/>
    </row>
    <row r="199" spans="1:9" ht="14.25" customHeight="1" x14ac:dyDescent="0.25">
      <c r="A199" s="12"/>
      <c r="B199" s="101" t="s">
        <v>172</v>
      </c>
      <c r="C199" s="56" t="s">
        <v>171</v>
      </c>
      <c r="D199" s="13" t="s">
        <v>112</v>
      </c>
      <c r="E199" s="12"/>
      <c r="F199" s="12"/>
      <c r="G199" s="12"/>
      <c r="H199" s="12"/>
      <c r="I199" s="12"/>
    </row>
    <row r="200" spans="1:9" x14ac:dyDescent="0.25">
      <c r="A200" s="12"/>
      <c r="B200" s="102"/>
      <c r="C200" s="56" t="s">
        <v>170</v>
      </c>
      <c r="D200" s="13" t="s">
        <v>112</v>
      </c>
      <c r="E200" s="12"/>
      <c r="F200" s="12"/>
      <c r="G200" s="12"/>
      <c r="H200" s="12"/>
      <c r="I200" s="12"/>
    </row>
    <row r="201" spans="1:9" x14ac:dyDescent="0.25">
      <c r="A201" s="12"/>
      <c r="B201" s="102"/>
      <c r="C201" s="56" t="s">
        <v>123</v>
      </c>
      <c r="D201" s="13" t="s">
        <v>112</v>
      </c>
      <c r="E201" s="12"/>
      <c r="F201" s="12"/>
      <c r="G201" s="12"/>
      <c r="H201" s="12"/>
      <c r="I201" s="12"/>
    </row>
    <row r="202" spans="1:9" x14ac:dyDescent="0.25">
      <c r="A202" s="12"/>
      <c r="B202" s="102"/>
      <c r="C202" s="56" t="s">
        <v>122</v>
      </c>
      <c r="D202" s="13" t="s">
        <v>112</v>
      </c>
      <c r="E202" s="12"/>
      <c r="F202" s="12"/>
      <c r="G202" s="12"/>
      <c r="H202" s="12"/>
      <c r="I202" s="12"/>
    </row>
    <row r="203" spans="1:9" x14ac:dyDescent="0.25">
      <c r="A203" s="12"/>
      <c r="B203" s="102"/>
      <c r="C203" s="56" t="s">
        <v>169</v>
      </c>
      <c r="D203" s="13" t="s">
        <v>112</v>
      </c>
      <c r="E203" s="12"/>
      <c r="F203" s="12"/>
      <c r="G203" s="12"/>
      <c r="H203" s="12"/>
      <c r="I203" s="12"/>
    </row>
    <row r="204" spans="1:9" ht="53.25" customHeight="1" x14ac:dyDescent="0.25">
      <c r="A204" s="12"/>
      <c r="B204" s="103"/>
      <c r="C204" s="56" t="s">
        <v>168</v>
      </c>
      <c r="D204" s="13" t="s">
        <v>112</v>
      </c>
      <c r="E204" s="12"/>
      <c r="F204" s="12"/>
      <c r="G204" s="12"/>
      <c r="H204" s="12"/>
      <c r="I204" s="12"/>
    </row>
    <row r="205" spans="1:9" ht="21" x14ac:dyDescent="0.25">
      <c r="A205" s="12"/>
      <c r="B205" s="51" t="s">
        <v>167</v>
      </c>
      <c r="C205" s="52" t="s">
        <v>176</v>
      </c>
      <c r="D205" s="53"/>
      <c r="E205" s="12"/>
      <c r="F205" s="12"/>
      <c r="G205" s="12"/>
      <c r="H205" s="12"/>
      <c r="I205" s="12"/>
    </row>
    <row r="206" spans="1:9" ht="21" x14ac:dyDescent="0.25">
      <c r="A206" s="12"/>
      <c r="B206" s="57" t="s">
        <v>165</v>
      </c>
      <c r="C206" s="52" t="s">
        <v>164</v>
      </c>
      <c r="D206" s="53"/>
      <c r="E206" s="12"/>
      <c r="F206" s="12"/>
      <c r="G206" s="12"/>
      <c r="H206" s="12"/>
      <c r="I206" s="12"/>
    </row>
    <row r="207" spans="1:9" x14ac:dyDescent="0.25">
      <c r="A207" s="12"/>
      <c r="B207" s="58" t="s">
        <v>163</v>
      </c>
      <c r="C207" s="59">
        <v>10201001</v>
      </c>
      <c r="D207" s="60"/>
      <c r="E207" s="12"/>
      <c r="F207" s="12"/>
      <c r="G207" s="12"/>
      <c r="H207" s="12"/>
      <c r="I207" s="12"/>
    </row>
    <row r="208" spans="1:9" x14ac:dyDescent="0.25">
      <c r="A208" s="12"/>
      <c r="B208" s="61" t="s">
        <v>162</v>
      </c>
      <c r="C208" s="99" t="s">
        <v>161</v>
      </c>
      <c r="D208" s="100"/>
      <c r="E208" s="12"/>
      <c r="F208" s="12"/>
      <c r="G208" s="12"/>
      <c r="H208" s="12"/>
      <c r="I208" s="12"/>
    </row>
    <row r="209" spans="1:9" x14ac:dyDescent="0.25">
      <c r="A209" s="12"/>
      <c r="B209" s="62"/>
      <c r="C209" s="62"/>
      <c r="D209" s="62"/>
      <c r="E209" s="12"/>
      <c r="F209" s="12"/>
      <c r="G209" s="12"/>
      <c r="H209" s="12"/>
      <c r="I209" s="12"/>
    </row>
    <row r="210" spans="1:9" x14ac:dyDescent="0.25">
      <c r="A210" s="12"/>
      <c r="B210" s="96"/>
      <c r="C210" s="97"/>
      <c r="D210" s="98"/>
      <c r="E210" s="63" t="s">
        <v>48</v>
      </c>
      <c r="F210" s="63" t="s">
        <v>1</v>
      </c>
      <c r="G210" s="64" t="s">
        <v>0</v>
      </c>
      <c r="H210" s="12"/>
      <c r="I210" s="12"/>
    </row>
    <row r="211" spans="1:9" x14ac:dyDescent="0.25">
      <c r="A211" s="12"/>
      <c r="B211" s="93" t="s">
        <v>160</v>
      </c>
      <c r="C211" s="94"/>
      <c r="D211" s="95"/>
      <c r="E211" s="65" t="str">
        <f>+VLOOKUP(C207,'[3]Hoja1 (2)'!$A$1:$G$113,4,0)</f>
        <v>0.00441*GLP</v>
      </c>
      <c r="F211" s="65" t="str">
        <f>+VLOOKUP(C207,'[3]Hoja1 (2)'!$A$1:$G$113,2,0)</f>
        <v>0.00031*GLP</v>
      </c>
      <c r="G211" s="65" t="str">
        <f>+VLOOKUP(C207,'[3]Hoja1 (2)'!$A$1:$G$113,5,0)</f>
        <v>0.00017*GLP</v>
      </c>
      <c r="H211" s="12"/>
      <c r="I211" s="12"/>
    </row>
    <row r="212" spans="1:9" ht="27" customHeight="1" x14ac:dyDescent="0.25">
      <c r="A212" s="12"/>
      <c r="B212" s="66" t="s">
        <v>159</v>
      </c>
      <c r="C212" s="67"/>
      <c r="D212" s="68"/>
      <c r="E212" s="65" t="str">
        <f>+VLOOKUP(C208,[4]Hoja1!$B$1:$F$24,3,0)</f>
        <v>N/A</v>
      </c>
      <c r="F212" s="65" t="str">
        <f>+VLOOKUP(C208,[4]Hoja1!$B$1:$F$24,4,0)</f>
        <v>N/A</v>
      </c>
      <c r="G212" s="65">
        <f>+VLOOKUP(C208,[4]Hoja1!$B$1:$F$24,2,0)</f>
        <v>98</v>
      </c>
      <c r="H212" s="12"/>
      <c r="I212" s="12"/>
    </row>
    <row r="213" spans="1:9" x14ac:dyDescent="0.25">
      <c r="A213" s="12"/>
      <c r="B213" s="48" t="s">
        <v>83</v>
      </c>
      <c r="C213" s="49"/>
      <c r="D213" s="49"/>
      <c r="E213" s="44"/>
      <c r="F213" s="12"/>
      <c r="G213" s="12"/>
      <c r="H213" s="12"/>
      <c r="I213" s="12"/>
    </row>
    <row r="214" spans="1:9" x14ac:dyDescent="0.25">
      <c r="A214" s="12"/>
      <c r="B214" s="50"/>
      <c r="C214" s="12"/>
      <c r="D214" s="12"/>
      <c r="E214" s="12"/>
      <c r="F214" s="12"/>
      <c r="G214" s="12"/>
      <c r="H214" s="12"/>
      <c r="I214" s="12"/>
    </row>
    <row r="215" spans="1:9" ht="21" x14ac:dyDescent="0.25">
      <c r="A215" s="12"/>
      <c r="B215" s="106" t="s">
        <v>175</v>
      </c>
      <c r="C215" s="52" t="s">
        <v>188</v>
      </c>
      <c r="D215" s="53"/>
      <c r="E215" s="12"/>
      <c r="F215" s="12"/>
      <c r="G215" s="12"/>
      <c r="H215" s="12"/>
      <c r="I215" s="12"/>
    </row>
    <row r="216" spans="1:9" ht="21" x14ac:dyDescent="0.25">
      <c r="A216" s="12"/>
      <c r="B216" s="106" t="s">
        <v>173</v>
      </c>
      <c r="C216" s="54" t="s">
        <v>112</v>
      </c>
      <c r="D216" s="55"/>
      <c r="E216" s="12"/>
      <c r="F216" s="12"/>
      <c r="G216" s="12"/>
      <c r="H216" s="12"/>
      <c r="I216" s="12"/>
    </row>
    <row r="217" spans="1:9" x14ac:dyDescent="0.25">
      <c r="A217" s="12"/>
      <c r="B217" s="107" t="s">
        <v>172</v>
      </c>
      <c r="C217" s="56" t="s">
        <v>171</v>
      </c>
      <c r="D217" s="13" t="s">
        <v>112</v>
      </c>
      <c r="E217" s="12"/>
      <c r="F217" s="12"/>
      <c r="G217" s="12"/>
      <c r="H217" s="12"/>
      <c r="I217" s="12"/>
    </row>
    <row r="218" spans="1:9" x14ac:dyDescent="0.25">
      <c r="A218" s="12"/>
      <c r="B218" s="108"/>
      <c r="C218" s="56" t="s">
        <v>170</v>
      </c>
      <c r="D218" s="13" t="s">
        <v>112</v>
      </c>
      <c r="E218" s="12"/>
      <c r="F218" s="12"/>
      <c r="G218" s="12"/>
      <c r="H218" s="12"/>
      <c r="I218" s="12"/>
    </row>
    <row r="219" spans="1:9" ht="14.25" customHeight="1" x14ac:dyDescent="0.25">
      <c r="A219" s="12"/>
      <c r="B219" s="108"/>
      <c r="C219" s="56" t="s">
        <v>123</v>
      </c>
      <c r="D219" s="13" t="s">
        <v>112</v>
      </c>
      <c r="E219" s="12"/>
      <c r="F219" s="12"/>
      <c r="G219" s="12"/>
      <c r="H219" s="12"/>
      <c r="I219" s="12"/>
    </row>
    <row r="220" spans="1:9" ht="24" customHeight="1" x14ac:dyDescent="0.25">
      <c r="A220" s="12"/>
      <c r="B220" s="108"/>
      <c r="C220" s="56" t="s">
        <v>122</v>
      </c>
      <c r="D220" s="13" t="s">
        <v>112</v>
      </c>
      <c r="E220" s="12"/>
      <c r="F220" s="12"/>
      <c r="G220" s="12"/>
      <c r="H220" s="12"/>
      <c r="I220" s="12"/>
    </row>
    <row r="221" spans="1:9" x14ac:dyDescent="0.25">
      <c r="A221" s="12"/>
      <c r="B221" s="108"/>
      <c r="C221" s="56" t="s">
        <v>169</v>
      </c>
      <c r="D221" s="13" t="s">
        <v>112</v>
      </c>
      <c r="E221" s="12"/>
      <c r="F221" s="12"/>
      <c r="G221" s="12"/>
      <c r="H221" s="12"/>
      <c r="I221" s="12"/>
    </row>
    <row r="222" spans="1:9" x14ac:dyDescent="0.25">
      <c r="A222" s="12"/>
      <c r="B222" s="109"/>
      <c r="C222" s="56" t="s">
        <v>168</v>
      </c>
      <c r="D222" s="13" t="s">
        <v>112</v>
      </c>
      <c r="E222" s="12"/>
      <c r="F222" s="12"/>
      <c r="G222" s="12"/>
      <c r="H222" s="12"/>
      <c r="I222" s="12"/>
    </row>
    <row r="223" spans="1:9" ht="21" x14ac:dyDescent="0.25">
      <c r="A223" s="12"/>
      <c r="B223" s="106" t="s">
        <v>167</v>
      </c>
      <c r="C223" s="52" t="s">
        <v>187</v>
      </c>
      <c r="D223" s="53"/>
      <c r="E223" s="12"/>
      <c r="F223" s="12"/>
      <c r="G223" s="12"/>
      <c r="H223" s="12"/>
      <c r="I223" s="12"/>
    </row>
    <row r="224" spans="1:9" ht="21" x14ac:dyDescent="0.25">
      <c r="A224" s="12"/>
      <c r="B224" s="106" t="s">
        <v>165</v>
      </c>
      <c r="C224" s="52" t="s">
        <v>164</v>
      </c>
      <c r="D224" s="53"/>
      <c r="E224" s="12"/>
      <c r="F224" s="12"/>
      <c r="G224" s="12"/>
      <c r="H224" s="12"/>
      <c r="I224" s="12"/>
    </row>
    <row r="225" spans="1:9" x14ac:dyDescent="0.25">
      <c r="A225" s="12"/>
      <c r="B225" s="110" t="s">
        <v>163</v>
      </c>
      <c r="C225" s="59">
        <v>10200601</v>
      </c>
      <c r="D225" s="60"/>
      <c r="E225" s="12"/>
      <c r="F225" s="12"/>
      <c r="G225" s="12"/>
      <c r="H225" s="12"/>
      <c r="I225" s="12"/>
    </row>
    <row r="226" spans="1:9" ht="14.25" customHeight="1" x14ac:dyDescent="0.25">
      <c r="A226" s="12"/>
      <c r="B226" s="110" t="s">
        <v>162</v>
      </c>
      <c r="C226" s="99" t="s">
        <v>161</v>
      </c>
      <c r="D226" s="100"/>
      <c r="E226" s="12"/>
      <c r="F226" s="12"/>
      <c r="G226" s="12"/>
      <c r="H226" s="12"/>
      <c r="I226" s="12"/>
    </row>
    <row r="227" spans="1:9" x14ac:dyDescent="0.25">
      <c r="A227" s="12"/>
      <c r="B227" s="62"/>
      <c r="C227" s="62"/>
      <c r="D227" s="62"/>
      <c r="E227" s="12"/>
      <c r="F227" s="12"/>
      <c r="G227" s="12"/>
      <c r="H227" s="12"/>
      <c r="I227" s="12"/>
    </row>
    <row r="228" spans="1:9" x14ac:dyDescent="0.25">
      <c r="A228" s="12"/>
      <c r="B228" s="96"/>
      <c r="C228" s="97"/>
      <c r="D228" s="98"/>
      <c r="E228" s="63" t="s">
        <v>48</v>
      </c>
      <c r="F228" s="63" t="s">
        <v>1</v>
      </c>
      <c r="G228" s="64" t="s">
        <v>0</v>
      </c>
      <c r="H228" s="12"/>
      <c r="I228" s="12"/>
    </row>
    <row r="229" spans="1:9" x14ac:dyDescent="0.25">
      <c r="A229" s="12"/>
      <c r="B229" s="93" t="s">
        <v>160</v>
      </c>
      <c r="C229" s="94"/>
      <c r="D229" s="95"/>
      <c r="E229" s="65" t="str">
        <f>+VLOOKUP(C225,'[3]Hoja1 (2)'!$A$1:$G$113,4,0)</f>
        <v>0.00226*GNAT</v>
      </c>
      <c r="F229" s="65" t="str">
        <f>+VLOOKUP(C225,'[3]Hoja1 (2)'!$A$1:$G$113,2,0)</f>
        <v>0.00028*GNAT</v>
      </c>
      <c r="G229" s="65" t="str">
        <f>+VLOOKUP(C225,'[3]Hoja1 (2)'!$A$1:$G$113,5,0)</f>
        <v>0.00017*GNAT</v>
      </c>
      <c r="H229" s="12"/>
      <c r="I229" s="12"/>
    </row>
    <row r="230" spans="1:9" ht="27.75" customHeight="1" x14ac:dyDescent="0.25">
      <c r="A230" s="12"/>
      <c r="B230" s="66" t="s">
        <v>159</v>
      </c>
      <c r="C230" s="67"/>
      <c r="D230" s="68"/>
      <c r="E230" s="65" t="str">
        <f>+VLOOKUP(C226,[4]Hoja1!$B$1:$F$24,3,0)</f>
        <v>N/A</v>
      </c>
      <c r="F230" s="65" t="str">
        <f>+VLOOKUP(C226,[4]Hoja1!$B$1:$F$24,4,0)</f>
        <v>N/A</v>
      </c>
      <c r="G230" s="65">
        <f>+VLOOKUP(C226,[4]Hoja1!$B$1:$F$24,2,0)</f>
        <v>98</v>
      </c>
      <c r="H230" s="12"/>
      <c r="I230" s="12"/>
    </row>
    <row r="231" spans="1:9" ht="14.4" thickBot="1" x14ac:dyDescent="0.3">
      <c r="A231" s="12"/>
      <c r="B231" s="12"/>
      <c r="C231" s="12"/>
      <c r="D231" s="12"/>
      <c r="E231" s="12"/>
      <c r="F231" s="12"/>
      <c r="G231" s="12"/>
      <c r="H231" s="12"/>
      <c r="I231" s="12"/>
    </row>
    <row r="232" spans="1:9" ht="14.4" thickBot="1" x14ac:dyDescent="0.3">
      <c r="A232" s="12"/>
      <c r="B232" s="47" t="str">
        <f>+[2]FUENTES!F9</f>
        <v>Caldera de Poder 4</v>
      </c>
      <c r="C232" s="104"/>
      <c r="D232" s="105"/>
      <c r="E232" s="44"/>
      <c r="F232" s="44"/>
      <c r="G232" s="45"/>
      <c r="H232" s="12"/>
      <c r="I232" s="12"/>
    </row>
    <row r="233" spans="1:9" x14ac:dyDescent="0.25">
      <c r="A233" s="12"/>
      <c r="B233" s="48" t="s">
        <v>186</v>
      </c>
      <c r="C233" s="49"/>
      <c r="D233" s="49"/>
      <c r="E233" s="44"/>
      <c r="F233" s="44"/>
      <c r="G233" s="45"/>
      <c r="H233" s="12"/>
      <c r="I233" s="12"/>
    </row>
    <row r="234" spans="1:9" x14ac:dyDescent="0.25">
      <c r="A234" s="12"/>
      <c r="B234" s="50"/>
      <c r="C234" s="12"/>
      <c r="D234" s="12"/>
      <c r="E234" s="12"/>
      <c r="F234" s="12"/>
      <c r="G234" s="12"/>
      <c r="H234" s="12"/>
      <c r="I234" s="12"/>
    </row>
    <row r="235" spans="1:9" ht="51.6" x14ac:dyDescent="0.25">
      <c r="A235" s="12"/>
      <c r="B235" s="51" t="s">
        <v>175</v>
      </c>
      <c r="C235" s="52" t="s">
        <v>183</v>
      </c>
      <c r="D235" s="53"/>
      <c r="E235" s="12"/>
      <c r="F235" s="12"/>
      <c r="G235" s="12"/>
      <c r="H235" s="12"/>
      <c r="I235" s="12"/>
    </row>
    <row r="236" spans="1:9" ht="20.399999999999999" x14ac:dyDescent="0.25">
      <c r="A236" s="12"/>
      <c r="B236" s="51" t="s">
        <v>173</v>
      </c>
      <c r="C236" s="54" t="s">
        <v>112</v>
      </c>
      <c r="D236" s="55"/>
      <c r="E236" s="12"/>
      <c r="F236" s="12"/>
      <c r="G236" s="12"/>
      <c r="H236" s="12"/>
      <c r="I236" s="12"/>
    </row>
    <row r="237" spans="1:9" x14ac:dyDescent="0.25">
      <c r="A237" s="12"/>
      <c r="B237" s="101" t="s">
        <v>172</v>
      </c>
      <c r="C237" s="56" t="s">
        <v>171</v>
      </c>
      <c r="D237" s="13" t="s">
        <v>112</v>
      </c>
      <c r="E237" s="12"/>
      <c r="F237" s="12"/>
      <c r="G237" s="12"/>
      <c r="H237" s="12"/>
      <c r="I237" s="12"/>
    </row>
    <row r="238" spans="1:9" ht="25.5" customHeight="1" x14ac:dyDescent="0.25">
      <c r="A238" s="12"/>
      <c r="B238" s="102"/>
      <c r="C238" s="56" t="s">
        <v>170</v>
      </c>
      <c r="D238" s="13" t="s">
        <v>112</v>
      </c>
      <c r="E238" s="12"/>
      <c r="F238" s="12"/>
      <c r="G238" s="12"/>
      <c r="H238" s="12"/>
      <c r="I238" s="12"/>
    </row>
    <row r="239" spans="1:9" ht="24" customHeight="1" x14ac:dyDescent="0.25">
      <c r="A239" s="12"/>
      <c r="B239" s="102"/>
      <c r="C239" s="56" t="s">
        <v>123</v>
      </c>
      <c r="D239" s="13" t="s">
        <v>112</v>
      </c>
      <c r="E239" s="12"/>
      <c r="F239" s="12"/>
      <c r="G239" s="12"/>
      <c r="H239" s="12"/>
      <c r="I239" s="12"/>
    </row>
    <row r="240" spans="1:9" x14ac:dyDescent="0.25">
      <c r="A240" s="12"/>
      <c r="B240" s="102"/>
      <c r="C240" s="56" t="s">
        <v>122</v>
      </c>
      <c r="D240" s="13" t="s">
        <v>112</v>
      </c>
      <c r="E240" s="12"/>
      <c r="F240" s="12"/>
      <c r="G240" s="12"/>
      <c r="H240" s="12"/>
      <c r="I240" s="12"/>
    </row>
    <row r="241" spans="1:9" ht="14.25" customHeight="1" x14ac:dyDescent="0.25">
      <c r="A241" s="12"/>
      <c r="B241" s="102"/>
      <c r="C241" s="56" t="s">
        <v>169</v>
      </c>
      <c r="D241" s="13" t="s">
        <v>112</v>
      </c>
      <c r="E241" s="12"/>
      <c r="F241" s="12"/>
      <c r="G241" s="12"/>
      <c r="H241" s="12"/>
      <c r="I241" s="12"/>
    </row>
    <row r="242" spans="1:9" x14ac:dyDescent="0.25">
      <c r="A242" s="12"/>
      <c r="B242" s="103"/>
      <c r="C242" s="56" t="s">
        <v>168</v>
      </c>
      <c r="D242" s="13" t="s">
        <v>112</v>
      </c>
      <c r="E242" s="12"/>
      <c r="F242" s="12"/>
      <c r="G242" s="12"/>
      <c r="H242" s="12"/>
      <c r="I242" s="12"/>
    </row>
    <row r="243" spans="1:9" ht="21" x14ac:dyDescent="0.25">
      <c r="A243" s="12"/>
      <c r="B243" s="51" t="s">
        <v>167</v>
      </c>
      <c r="C243" s="52" t="s">
        <v>182</v>
      </c>
      <c r="D243" s="53"/>
      <c r="E243" s="12"/>
      <c r="F243" s="12"/>
      <c r="G243" s="12"/>
      <c r="H243" s="12"/>
      <c r="I243" s="12"/>
    </row>
    <row r="244" spans="1:9" ht="21" x14ac:dyDescent="0.25">
      <c r="A244" s="12"/>
      <c r="B244" s="57" t="s">
        <v>165</v>
      </c>
      <c r="C244" s="52" t="s">
        <v>164</v>
      </c>
      <c r="D244" s="53"/>
      <c r="E244" s="12"/>
      <c r="F244" s="12"/>
      <c r="G244" s="12"/>
      <c r="H244" s="12"/>
      <c r="I244" s="12"/>
    </row>
    <row r="245" spans="1:9" ht="14.25" customHeight="1" x14ac:dyDescent="0.25">
      <c r="A245" s="12"/>
      <c r="B245" s="58" t="s">
        <v>163</v>
      </c>
      <c r="C245" s="59">
        <v>10200401</v>
      </c>
      <c r="D245" s="60"/>
      <c r="E245" s="12"/>
      <c r="F245" s="12"/>
      <c r="G245" s="12"/>
      <c r="H245" s="12"/>
      <c r="I245" s="12"/>
    </row>
    <row r="246" spans="1:9" x14ac:dyDescent="0.25">
      <c r="A246" s="12"/>
      <c r="B246" s="61" t="s">
        <v>162</v>
      </c>
      <c r="C246" s="99" t="s">
        <v>161</v>
      </c>
      <c r="D246" s="100"/>
      <c r="E246" s="12"/>
      <c r="F246" s="12"/>
      <c r="G246" s="12"/>
      <c r="H246" s="12"/>
      <c r="I246" s="12"/>
    </row>
    <row r="247" spans="1:9" x14ac:dyDescent="0.25">
      <c r="A247" s="12"/>
      <c r="B247" s="62"/>
      <c r="C247" s="62"/>
      <c r="D247" s="62"/>
      <c r="E247" s="12"/>
      <c r="F247" s="12"/>
      <c r="G247" s="12"/>
      <c r="H247" s="12"/>
      <c r="I247" s="12"/>
    </row>
    <row r="248" spans="1:9" x14ac:dyDescent="0.25">
      <c r="A248" s="12"/>
      <c r="B248" s="96"/>
      <c r="C248" s="97"/>
      <c r="D248" s="98"/>
      <c r="E248" s="63" t="s">
        <v>48</v>
      </c>
      <c r="F248" s="63" t="s">
        <v>1</v>
      </c>
      <c r="G248" s="64" t="s">
        <v>0</v>
      </c>
      <c r="H248" s="12"/>
      <c r="I248" s="12"/>
    </row>
    <row r="249" spans="1:9" x14ac:dyDescent="0.25">
      <c r="A249" s="12"/>
      <c r="B249" s="93" t="s">
        <v>160</v>
      </c>
      <c r="C249" s="94"/>
      <c r="D249" s="95"/>
      <c r="E249" s="65" t="str">
        <f>+VLOOKUP(C245,'[3]Hoja1 (2)'!$A$1:$G$113,4,0)</f>
        <v>0.00676*PET6</v>
      </c>
      <c r="F249" s="65" t="str">
        <f>+VLOOKUP(C245,'[3]Hoja1 (2)'!$A$1:$G$113,2,0)</f>
        <v>0.02364*PET6</v>
      </c>
      <c r="G249" s="65" t="str">
        <f>+VLOOKUP(C245,'[3]Hoja1 (2)'!$A$1:$G$113,5,0)</f>
        <v>0.00181*PET6</v>
      </c>
      <c r="H249" s="12"/>
      <c r="I249" s="12"/>
    </row>
    <row r="250" spans="1:9" ht="22.5" customHeight="1" x14ac:dyDescent="0.25">
      <c r="A250" s="12"/>
      <c r="B250" s="66" t="s">
        <v>159</v>
      </c>
      <c r="C250" s="67"/>
      <c r="D250" s="68"/>
      <c r="E250" s="65" t="str">
        <f>+VLOOKUP(C246,[4]Hoja1!$B$1:$F$24,3,0)</f>
        <v>N/A</v>
      </c>
      <c r="F250" s="65" t="str">
        <f>+VLOOKUP(C246,[4]Hoja1!$B$1:$F$24,4,0)</f>
        <v>N/A</v>
      </c>
      <c r="G250" s="65">
        <f>+VLOOKUP(C246,[4]Hoja1!$B$1:$F$24,2,0)</f>
        <v>98</v>
      </c>
      <c r="H250" s="12"/>
      <c r="I250" s="12"/>
    </row>
    <row r="251" spans="1:9" x14ac:dyDescent="0.25">
      <c r="A251" s="12"/>
      <c r="B251" s="12"/>
      <c r="C251" s="12"/>
      <c r="D251" s="12"/>
      <c r="E251" s="12"/>
      <c r="F251" s="12"/>
      <c r="G251" s="12"/>
      <c r="H251" s="12"/>
      <c r="I251" s="12"/>
    </row>
    <row r="252" spans="1:9" x14ac:dyDescent="0.25">
      <c r="A252" s="12"/>
      <c r="B252" s="48" t="s">
        <v>82</v>
      </c>
      <c r="C252" s="49"/>
      <c r="D252" s="49"/>
      <c r="E252" s="44"/>
      <c r="F252" s="12"/>
      <c r="G252" s="12"/>
      <c r="H252" s="12"/>
      <c r="I252" s="12"/>
    </row>
    <row r="253" spans="1:9" x14ac:dyDescent="0.25">
      <c r="A253" s="12"/>
      <c r="B253" s="50"/>
      <c r="C253" s="12"/>
      <c r="D253" s="12"/>
      <c r="E253" s="12"/>
      <c r="F253" s="12"/>
      <c r="G253" s="12"/>
      <c r="H253" s="12"/>
      <c r="I253" s="12"/>
    </row>
    <row r="254" spans="1:9" ht="21" x14ac:dyDescent="0.25">
      <c r="A254" s="12"/>
      <c r="B254" s="51" t="s">
        <v>175</v>
      </c>
      <c r="C254" s="73" t="s">
        <v>185</v>
      </c>
      <c r="D254" s="74"/>
      <c r="E254" s="12"/>
      <c r="F254" s="12"/>
      <c r="G254" s="12"/>
      <c r="H254" s="12"/>
      <c r="I254" s="12"/>
    </row>
    <row r="255" spans="1:9" ht="20.399999999999999" x14ac:dyDescent="0.25">
      <c r="A255" s="12"/>
      <c r="B255" s="51" t="s">
        <v>173</v>
      </c>
      <c r="C255" s="54" t="s">
        <v>112</v>
      </c>
      <c r="D255" s="55"/>
      <c r="E255" s="12"/>
      <c r="F255" s="12"/>
      <c r="G255" s="12"/>
      <c r="H255" s="12"/>
      <c r="I255" s="12"/>
    </row>
    <row r="256" spans="1:9" x14ac:dyDescent="0.25">
      <c r="A256" s="12"/>
      <c r="B256" s="101" t="s">
        <v>172</v>
      </c>
      <c r="C256" s="56" t="s">
        <v>171</v>
      </c>
      <c r="D256" s="13" t="s">
        <v>112</v>
      </c>
      <c r="E256" s="12"/>
      <c r="F256" s="12"/>
      <c r="G256" s="12"/>
      <c r="H256" s="12"/>
      <c r="I256" s="12"/>
    </row>
    <row r="257" spans="1:9" x14ac:dyDescent="0.25">
      <c r="A257" s="12"/>
      <c r="B257" s="102"/>
      <c r="C257" s="56" t="s">
        <v>170</v>
      </c>
      <c r="D257" s="13" t="s">
        <v>112</v>
      </c>
      <c r="E257" s="12"/>
      <c r="F257" s="12"/>
      <c r="G257" s="12"/>
      <c r="H257" s="12"/>
      <c r="I257" s="12"/>
    </row>
    <row r="258" spans="1:9" ht="14.25" customHeight="1" x14ac:dyDescent="0.25">
      <c r="A258" s="12"/>
      <c r="B258" s="102"/>
      <c r="C258" s="56" t="s">
        <v>123</v>
      </c>
      <c r="D258" s="13" t="s">
        <v>112</v>
      </c>
      <c r="E258" s="12"/>
      <c r="F258" s="12"/>
      <c r="G258" s="12"/>
      <c r="H258" s="12"/>
      <c r="I258" s="12"/>
    </row>
    <row r="259" spans="1:9" ht="21.75" customHeight="1" x14ac:dyDescent="0.25">
      <c r="A259" s="12"/>
      <c r="B259" s="102"/>
      <c r="C259" s="56" t="s">
        <v>122</v>
      </c>
      <c r="D259" s="13" t="s">
        <v>112</v>
      </c>
      <c r="E259" s="12"/>
      <c r="F259" s="12"/>
      <c r="G259" s="12"/>
      <c r="H259" s="12"/>
      <c r="I259" s="12"/>
    </row>
    <row r="260" spans="1:9" x14ac:dyDescent="0.25">
      <c r="A260" s="12"/>
      <c r="B260" s="102"/>
      <c r="C260" s="56" t="s">
        <v>169</v>
      </c>
      <c r="D260" s="13" t="s">
        <v>112</v>
      </c>
      <c r="E260" s="12"/>
      <c r="F260" s="12"/>
      <c r="G260" s="12"/>
      <c r="H260" s="12"/>
      <c r="I260" s="12"/>
    </row>
    <row r="261" spans="1:9" x14ac:dyDescent="0.25">
      <c r="A261" s="12"/>
      <c r="B261" s="103"/>
      <c r="C261" s="56" t="s">
        <v>168</v>
      </c>
      <c r="D261" s="13" t="s">
        <v>112</v>
      </c>
      <c r="E261" s="12"/>
      <c r="F261" s="12"/>
      <c r="G261" s="12"/>
      <c r="H261" s="12"/>
      <c r="I261" s="12"/>
    </row>
    <row r="262" spans="1:9" ht="21" x14ac:dyDescent="0.25">
      <c r="A262" s="12"/>
      <c r="B262" s="51" t="s">
        <v>167</v>
      </c>
      <c r="C262" s="52" t="s">
        <v>176</v>
      </c>
      <c r="D262" s="53"/>
      <c r="E262" s="12"/>
      <c r="F262" s="12"/>
      <c r="G262" s="12"/>
      <c r="H262" s="12"/>
      <c r="I262" s="12"/>
    </row>
    <row r="263" spans="1:9" ht="21" x14ac:dyDescent="0.25">
      <c r="A263" s="12"/>
      <c r="B263" s="57" t="s">
        <v>165</v>
      </c>
      <c r="C263" s="52" t="s">
        <v>164</v>
      </c>
      <c r="D263" s="53"/>
      <c r="E263" s="12"/>
      <c r="F263" s="12"/>
      <c r="G263" s="12"/>
      <c r="H263" s="12"/>
      <c r="I263" s="12"/>
    </row>
    <row r="264" spans="1:9" x14ac:dyDescent="0.25">
      <c r="A264" s="12"/>
      <c r="B264" s="58" t="s">
        <v>163</v>
      </c>
      <c r="C264" s="59">
        <v>10201001</v>
      </c>
      <c r="D264" s="60"/>
      <c r="E264" s="12"/>
      <c r="F264" s="12"/>
      <c r="G264" s="12"/>
      <c r="H264" s="12"/>
      <c r="I264" s="12"/>
    </row>
    <row r="265" spans="1:9" ht="14.25" customHeight="1" x14ac:dyDescent="0.25">
      <c r="A265" s="12"/>
      <c r="B265" s="61" t="s">
        <v>162</v>
      </c>
      <c r="C265" s="99" t="s">
        <v>161</v>
      </c>
      <c r="D265" s="100"/>
      <c r="E265" s="12"/>
      <c r="F265" s="12"/>
      <c r="G265" s="12"/>
      <c r="H265" s="12"/>
      <c r="I265" s="12"/>
    </row>
    <row r="266" spans="1:9" x14ac:dyDescent="0.25">
      <c r="A266" s="12"/>
      <c r="B266" s="62"/>
      <c r="C266" s="62"/>
      <c r="D266" s="62"/>
      <c r="E266" s="12"/>
      <c r="F266" s="12"/>
      <c r="G266" s="12"/>
      <c r="H266" s="12"/>
      <c r="I266" s="12"/>
    </row>
    <row r="267" spans="1:9" x14ac:dyDescent="0.25">
      <c r="A267" s="12"/>
      <c r="B267" s="96"/>
      <c r="C267" s="97"/>
      <c r="D267" s="98"/>
      <c r="E267" s="63" t="s">
        <v>48</v>
      </c>
      <c r="F267" s="63" t="s">
        <v>1</v>
      </c>
      <c r="G267" s="64" t="s">
        <v>0</v>
      </c>
      <c r="H267" s="12"/>
      <c r="I267" s="12"/>
    </row>
    <row r="268" spans="1:9" x14ac:dyDescent="0.25">
      <c r="A268" s="12"/>
      <c r="B268" s="93" t="s">
        <v>160</v>
      </c>
      <c r="C268" s="94"/>
      <c r="D268" s="95"/>
      <c r="E268" s="65" t="str">
        <f>+VLOOKUP(C264,'[3]Hoja1 (2)'!$A$1:$G$113,4,0)</f>
        <v>0.00441*GLP</v>
      </c>
      <c r="F268" s="65" t="str">
        <f>+VLOOKUP(C264,'[3]Hoja1 (2)'!$A$1:$G$113,2,0)</f>
        <v>0.00031*GLP</v>
      </c>
      <c r="G268" s="65" t="str">
        <f>+VLOOKUP(C264,'[3]Hoja1 (2)'!$A$1:$G$113,5,0)</f>
        <v>0.00017*GLP</v>
      </c>
      <c r="H268" s="12"/>
      <c r="I268" s="12"/>
    </row>
    <row r="269" spans="1:9" ht="22.5" customHeight="1" x14ac:dyDescent="0.25">
      <c r="A269" s="12"/>
      <c r="B269" s="66" t="s">
        <v>159</v>
      </c>
      <c r="C269" s="67"/>
      <c r="D269" s="68"/>
      <c r="E269" s="65" t="str">
        <f>+VLOOKUP(C265,[4]Hoja1!$B$1:$F$24,3,0)</f>
        <v>N/A</v>
      </c>
      <c r="F269" s="65" t="str">
        <f>+VLOOKUP(C265,[4]Hoja1!$B$1:$F$24,4,0)</f>
        <v>N/A</v>
      </c>
      <c r="G269" s="65">
        <f>+VLOOKUP(C265,[4]Hoja1!$B$1:$F$24,2,0)</f>
        <v>98</v>
      </c>
      <c r="H269" s="12"/>
      <c r="I269" s="12"/>
    </row>
    <row r="270" spans="1:9" x14ac:dyDescent="0.25">
      <c r="A270" s="12"/>
      <c r="B270" s="12"/>
      <c r="C270" s="12"/>
      <c r="D270" s="12"/>
      <c r="E270" s="12"/>
      <c r="F270" s="12"/>
      <c r="G270" s="12"/>
      <c r="H270" s="12"/>
      <c r="I270" s="12"/>
    </row>
    <row r="271" spans="1:9" x14ac:dyDescent="0.25">
      <c r="A271" s="12"/>
      <c r="H271" s="12"/>
      <c r="I271" s="12"/>
    </row>
    <row r="272" spans="1:9" x14ac:dyDescent="0.25">
      <c r="A272" s="12"/>
      <c r="H272" s="12"/>
      <c r="I272" s="12"/>
    </row>
    <row r="273" spans="1:9" x14ac:dyDescent="0.25">
      <c r="A273" s="12"/>
      <c r="B273" s="48" t="s">
        <v>184</v>
      </c>
      <c r="C273" s="49"/>
      <c r="D273" s="49"/>
      <c r="E273" s="44"/>
      <c r="F273" s="44"/>
      <c r="G273" s="45"/>
      <c r="H273" s="12"/>
      <c r="I273" s="12"/>
    </row>
    <row r="274" spans="1:9" x14ac:dyDescent="0.25">
      <c r="A274" s="12"/>
      <c r="B274" s="50"/>
      <c r="C274" s="12"/>
      <c r="D274" s="12"/>
      <c r="E274" s="12"/>
      <c r="F274" s="12"/>
      <c r="G274" s="12"/>
      <c r="H274" s="12"/>
      <c r="I274" s="12"/>
    </row>
    <row r="275" spans="1:9" ht="38.25" customHeight="1" x14ac:dyDescent="0.25">
      <c r="A275" s="12"/>
      <c r="B275" s="51" t="s">
        <v>175</v>
      </c>
      <c r="C275" s="52" t="s">
        <v>183</v>
      </c>
      <c r="D275" s="53"/>
      <c r="E275" s="12"/>
      <c r="F275" s="12"/>
      <c r="G275" s="12"/>
      <c r="H275" s="12"/>
      <c r="I275" s="12"/>
    </row>
    <row r="276" spans="1:9" ht="23.25" customHeight="1" x14ac:dyDescent="0.25">
      <c r="A276" s="12"/>
      <c r="B276" s="51" t="s">
        <v>173</v>
      </c>
      <c r="C276" s="54" t="s">
        <v>112</v>
      </c>
      <c r="D276" s="55"/>
      <c r="E276" s="12"/>
      <c r="F276" s="12"/>
      <c r="G276" s="12"/>
      <c r="H276" s="12"/>
      <c r="I276" s="12"/>
    </row>
    <row r="277" spans="1:9" x14ac:dyDescent="0.25">
      <c r="A277" s="12"/>
      <c r="B277" s="101" t="s">
        <v>172</v>
      </c>
      <c r="C277" s="56" t="s">
        <v>171</v>
      </c>
      <c r="D277" s="13" t="s">
        <v>112</v>
      </c>
      <c r="E277" s="12"/>
      <c r="F277" s="12"/>
      <c r="G277" s="12"/>
      <c r="H277" s="12"/>
      <c r="I277" s="12"/>
    </row>
    <row r="278" spans="1:9" x14ac:dyDescent="0.25">
      <c r="A278" s="12"/>
      <c r="B278" s="102"/>
      <c r="C278" s="56" t="s">
        <v>170</v>
      </c>
      <c r="D278" s="13" t="s">
        <v>112</v>
      </c>
      <c r="E278" s="12"/>
      <c r="F278" s="12"/>
      <c r="G278" s="12"/>
      <c r="H278" s="12"/>
      <c r="I278" s="12"/>
    </row>
    <row r="279" spans="1:9" x14ac:dyDescent="0.25">
      <c r="A279" s="12"/>
      <c r="B279" s="102"/>
      <c r="C279" s="56" t="s">
        <v>123</v>
      </c>
      <c r="D279" s="13" t="s">
        <v>112</v>
      </c>
      <c r="E279" s="12"/>
      <c r="F279" s="12"/>
      <c r="G279" s="12"/>
      <c r="H279" s="12"/>
      <c r="I279" s="12"/>
    </row>
    <row r="280" spans="1:9" x14ac:dyDescent="0.25">
      <c r="A280" s="12"/>
      <c r="B280" s="102"/>
      <c r="C280" s="56" t="s">
        <v>122</v>
      </c>
      <c r="D280" s="13" t="s">
        <v>112</v>
      </c>
      <c r="E280" s="12"/>
      <c r="F280" s="12"/>
      <c r="G280" s="12"/>
      <c r="H280" s="12"/>
      <c r="I280" s="12"/>
    </row>
    <row r="281" spans="1:9" x14ac:dyDescent="0.25">
      <c r="A281" s="12"/>
      <c r="B281" s="102"/>
      <c r="C281" s="56" t="s">
        <v>169</v>
      </c>
      <c r="D281" s="13" t="s">
        <v>112</v>
      </c>
      <c r="E281" s="12"/>
      <c r="F281" s="12"/>
      <c r="G281" s="12"/>
      <c r="H281" s="12"/>
      <c r="I281" s="12"/>
    </row>
    <row r="282" spans="1:9" x14ac:dyDescent="0.25">
      <c r="A282" s="12"/>
      <c r="B282" s="103"/>
      <c r="C282" s="56" t="s">
        <v>168</v>
      </c>
      <c r="D282" s="13" t="s">
        <v>112</v>
      </c>
      <c r="E282" s="12"/>
      <c r="F282" s="12"/>
      <c r="G282" s="12"/>
      <c r="H282" s="12"/>
      <c r="I282" s="12"/>
    </row>
    <row r="283" spans="1:9" ht="25.5" customHeight="1" x14ac:dyDescent="0.25">
      <c r="A283" s="12"/>
      <c r="B283" s="51" t="s">
        <v>167</v>
      </c>
      <c r="C283" s="52" t="s">
        <v>182</v>
      </c>
      <c r="D283" s="53"/>
      <c r="E283" s="12"/>
      <c r="F283" s="12"/>
      <c r="G283" s="12"/>
      <c r="H283" s="12"/>
      <c r="I283" s="12"/>
    </row>
    <row r="284" spans="1:9" ht="22.5" customHeight="1" x14ac:dyDescent="0.25">
      <c r="A284" s="12"/>
      <c r="B284" s="57" t="s">
        <v>165</v>
      </c>
      <c r="C284" s="52" t="s">
        <v>164</v>
      </c>
      <c r="D284" s="53"/>
      <c r="E284" s="12"/>
      <c r="F284" s="12"/>
      <c r="G284" s="12"/>
      <c r="H284" s="12"/>
      <c r="I284" s="12"/>
    </row>
    <row r="285" spans="1:9" ht="24.75" customHeight="1" x14ac:dyDescent="0.25">
      <c r="A285" s="12"/>
      <c r="B285" s="58" t="s">
        <v>163</v>
      </c>
      <c r="C285" s="59">
        <v>10200501</v>
      </c>
      <c r="D285" s="60"/>
      <c r="E285" s="12"/>
      <c r="F285" s="12"/>
      <c r="G285" s="12"/>
      <c r="H285" s="12"/>
      <c r="I285" s="12"/>
    </row>
    <row r="286" spans="1:9" ht="11.25" customHeight="1" x14ac:dyDescent="0.25">
      <c r="A286" s="12"/>
      <c r="B286" s="61" t="s">
        <v>162</v>
      </c>
      <c r="C286" s="99" t="s">
        <v>161</v>
      </c>
      <c r="D286" s="100"/>
      <c r="E286" s="12"/>
      <c r="F286" s="12"/>
      <c r="G286" s="12"/>
      <c r="H286" s="12"/>
      <c r="I286" s="12"/>
    </row>
    <row r="287" spans="1:9" ht="14.25" customHeight="1" x14ac:dyDescent="0.25">
      <c r="A287" s="12"/>
      <c r="B287" s="62"/>
      <c r="C287" s="62"/>
      <c r="D287" s="62"/>
      <c r="E287" s="12"/>
      <c r="F287" s="12"/>
      <c r="G287" s="12"/>
      <c r="H287" s="12"/>
      <c r="I287" s="12"/>
    </row>
    <row r="288" spans="1:9" x14ac:dyDescent="0.25">
      <c r="A288" s="12"/>
      <c r="B288" s="96"/>
      <c r="C288" s="97"/>
      <c r="D288" s="98"/>
      <c r="E288" s="63" t="s">
        <v>48</v>
      </c>
      <c r="F288" s="63" t="s">
        <v>1</v>
      </c>
      <c r="G288" s="64" t="s">
        <v>0</v>
      </c>
      <c r="H288" s="12"/>
      <c r="I288" s="12"/>
    </row>
    <row r="289" spans="1:9" x14ac:dyDescent="0.25">
      <c r="A289" s="12"/>
      <c r="B289" s="93" t="s">
        <v>160</v>
      </c>
      <c r="C289" s="94"/>
      <c r="D289" s="95"/>
      <c r="E289" s="65" t="str">
        <f>+VLOOKUP(C285,'[3]Hoja1 (2)'!$A$1:$G$113,4,0)</f>
        <v>0.00283*KEROS</v>
      </c>
      <c r="F289" s="65" t="str">
        <f>+VLOOKUP(C285,'[3]Hoja1 (2)'!$A$1:$G$113,2,0)</f>
        <v>0.0042*PET2</v>
      </c>
      <c r="G289" s="65" t="str">
        <f>+VLOOKUP(C285,'[3]Hoja1 (2)'!$A$1:$G$113,5,0)</f>
        <v>0.00029*PET2</v>
      </c>
      <c r="H289" s="12"/>
      <c r="I289" s="12"/>
    </row>
    <row r="290" spans="1:9" ht="27.75" customHeight="1" x14ac:dyDescent="0.25">
      <c r="A290" s="12"/>
      <c r="B290" s="66" t="s">
        <v>159</v>
      </c>
      <c r="C290" s="67"/>
      <c r="D290" s="68"/>
      <c r="E290" s="65" t="str">
        <f>+VLOOKUP(C286,[4]Hoja1!$B$1:$F$24,3,0)</f>
        <v>N/A</v>
      </c>
      <c r="F290" s="65" t="str">
        <f>+VLOOKUP(C286,[4]Hoja1!$B$1:$F$24,4,0)</f>
        <v>N/A</v>
      </c>
      <c r="G290" s="65">
        <f>+VLOOKUP(C286,[4]Hoja1!$B$1:$F$24,2,0)</f>
        <v>98</v>
      </c>
      <c r="H290" s="12"/>
      <c r="I290" s="12"/>
    </row>
    <row r="291" spans="1:9" ht="14.25" customHeight="1" thickBot="1" x14ac:dyDescent="0.3">
      <c r="A291" s="12"/>
      <c r="B291" s="12"/>
      <c r="C291" s="12"/>
      <c r="D291" s="12"/>
      <c r="E291" s="12"/>
      <c r="F291" s="12"/>
      <c r="G291" s="12"/>
      <c r="H291" s="12"/>
      <c r="I291" s="12"/>
    </row>
    <row r="292" spans="1:9" ht="14.4" thickBot="1" x14ac:dyDescent="0.3">
      <c r="A292" s="12"/>
      <c r="B292" s="47" t="str">
        <f>+[2]FUENTES!G9</f>
        <v>Caldera Recuperadora 1</v>
      </c>
      <c r="C292" s="104"/>
      <c r="D292" s="105"/>
      <c r="E292" s="44"/>
      <c r="F292" s="44"/>
      <c r="G292" s="45"/>
      <c r="H292" s="12"/>
      <c r="I292" s="12"/>
    </row>
    <row r="293" spans="1:9" x14ac:dyDescent="0.25">
      <c r="A293" s="12"/>
      <c r="B293" s="48" t="s">
        <v>180</v>
      </c>
      <c r="C293" s="49"/>
      <c r="D293" s="49"/>
      <c r="E293" s="44"/>
      <c r="F293" s="44"/>
      <c r="G293" s="45"/>
      <c r="H293" s="12"/>
      <c r="I293" s="12"/>
    </row>
    <row r="294" spans="1:9" x14ac:dyDescent="0.25">
      <c r="A294" s="12"/>
      <c r="B294" s="50"/>
      <c r="C294" s="12"/>
      <c r="D294" s="12"/>
      <c r="E294" s="12"/>
      <c r="F294" s="12"/>
      <c r="G294" s="12"/>
      <c r="H294" s="12"/>
      <c r="I294" s="12"/>
    </row>
    <row r="295" spans="1:9" ht="22.5" customHeight="1" x14ac:dyDescent="0.25">
      <c r="A295" s="12"/>
      <c r="B295" s="51" t="s">
        <v>175</v>
      </c>
      <c r="C295" s="52" t="s">
        <v>179</v>
      </c>
      <c r="D295" s="53"/>
      <c r="E295" s="12"/>
      <c r="F295" s="12"/>
      <c r="G295" s="12"/>
      <c r="H295" s="12"/>
      <c r="I295" s="12"/>
    </row>
    <row r="296" spans="1:9" ht="20.399999999999999" x14ac:dyDescent="0.25">
      <c r="A296" s="12"/>
      <c r="B296" s="51" t="s">
        <v>173</v>
      </c>
      <c r="C296" s="54" t="s">
        <v>112</v>
      </c>
      <c r="D296" s="55"/>
      <c r="E296" s="12"/>
      <c r="F296" s="12"/>
      <c r="G296" s="12"/>
      <c r="H296" s="12"/>
      <c r="I296" s="12"/>
    </row>
    <row r="297" spans="1:9" x14ac:dyDescent="0.25">
      <c r="A297" s="12"/>
      <c r="B297" s="101" t="s">
        <v>172</v>
      </c>
      <c r="C297" s="56" t="s">
        <v>171</v>
      </c>
      <c r="D297" s="13" t="s">
        <v>112</v>
      </c>
      <c r="E297" s="12"/>
      <c r="F297" s="12"/>
      <c r="G297" s="12"/>
      <c r="H297" s="12"/>
      <c r="I297" s="12"/>
    </row>
    <row r="298" spans="1:9" x14ac:dyDescent="0.25">
      <c r="A298" s="12"/>
      <c r="B298" s="102"/>
      <c r="C298" s="56" t="s">
        <v>170</v>
      </c>
      <c r="D298" s="13" t="s">
        <v>112</v>
      </c>
      <c r="E298" s="12"/>
      <c r="F298" s="12"/>
      <c r="G298" s="12"/>
      <c r="H298" s="12"/>
      <c r="I298" s="12"/>
    </row>
    <row r="299" spans="1:9" x14ac:dyDescent="0.25">
      <c r="A299" s="12"/>
      <c r="B299" s="102"/>
      <c r="C299" s="56" t="s">
        <v>123</v>
      </c>
      <c r="D299" s="13" t="s">
        <v>112</v>
      </c>
      <c r="E299" s="12"/>
      <c r="F299" s="12"/>
      <c r="G299" s="12"/>
      <c r="H299" s="12"/>
      <c r="I299" s="12"/>
    </row>
    <row r="300" spans="1:9" x14ac:dyDescent="0.25">
      <c r="A300" s="12"/>
      <c r="B300" s="102"/>
      <c r="C300" s="56" t="s">
        <v>122</v>
      </c>
      <c r="D300" s="13" t="s">
        <v>112</v>
      </c>
      <c r="E300" s="12"/>
      <c r="F300" s="12"/>
      <c r="G300" s="12"/>
      <c r="H300" s="12"/>
      <c r="I300" s="12"/>
    </row>
    <row r="301" spans="1:9" x14ac:dyDescent="0.25">
      <c r="A301" s="12"/>
      <c r="B301" s="102"/>
      <c r="C301" s="56" t="s">
        <v>169</v>
      </c>
      <c r="D301" s="13" t="s">
        <v>112</v>
      </c>
      <c r="E301" s="12"/>
      <c r="F301" s="12"/>
      <c r="G301" s="12"/>
      <c r="H301" s="12"/>
      <c r="I301" s="12"/>
    </row>
    <row r="302" spans="1:9" x14ac:dyDescent="0.25">
      <c r="A302" s="12"/>
      <c r="B302" s="103"/>
      <c r="C302" s="56" t="s">
        <v>168</v>
      </c>
      <c r="D302" s="13" t="s">
        <v>112</v>
      </c>
      <c r="E302" s="12"/>
      <c r="F302" s="12"/>
      <c r="G302" s="12"/>
      <c r="H302" s="12"/>
      <c r="I302" s="12"/>
    </row>
    <row r="303" spans="1:9" ht="14.25" customHeight="1" x14ac:dyDescent="0.25">
      <c r="A303" s="12"/>
      <c r="B303" s="51" t="s">
        <v>167</v>
      </c>
      <c r="C303" s="52" t="s">
        <v>178</v>
      </c>
      <c r="D303" s="53"/>
      <c r="E303" s="12"/>
      <c r="F303" s="12"/>
      <c r="G303" s="12"/>
      <c r="H303" s="12"/>
      <c r="I303" s="12"/>
    </row>
    <row r="304" spans="1:9" ht="24" customHeight="1" x14ac:dyDescent="0.25">
      <c r="A304" s="12"/>
      <c r="B304" s="57" t="s">
        <v>165</v>
      </c>
      <c r="C304" s="52" t="s">
        <v>164</v>
      </c>
      <c r="D304" s="53"/>
      <c r="E304" s="12"/>
      <c r="F304" s="12"/>
      <c r="G304" s="12"/>
      <c r="H304" s="12"/>
      <c r="I304" s="12"/>
    </row>
    <row r="305" spans="1:9" x14ac:dyDescent="0.25">
      <c r="A305" s="12"/>
      <c r="B305" s="58" t="s">
        <v>163</v>
      </c>
      <c r="C305" s="59">
        <v>10200401</v>
      </c>
      <c r="D305" s="60"/>
      <c r="E305" s="12"/>
      <c r="F305" s="12"/>
      <c r="G305" s="12"/>
      <c r="H305" s="12"/>
      <c r="I305" s="12"/>
    </row>
    <row r="306" spans="1:9" ht="14.25" customHeight="1" x14ac:dyDescent="0.25">
      <c r="A306" s="12"/>
      <c r="B306" s="61" t="s">
        <v>162</v>
      </c>
      <c r="C306" s="99" t="s">
        <v>161</v>
      </c>
      <c r="D306" s="100"/>
      <c r="E306" s="12" t="s">
        <v>181</v>
      </c>
      <c r="F306" s="12"/>
      <c r="G306" s="12"/>
      <c r="H306" s="12"/>
      <c r="I306" s="12"/>
    </row>
    <row r="307" spans="1:9" x14ac:dyDescent="0.25">
      <c r="A307" s="12"/>
      <c r="B307" s="62"/>
      <c r="C307" s="62"/>
      <c r="D307" s="62"/>
      <c r="E307" s="12"/>
      <c r="F307" s="12"/>
      <c r="G307" s="12"/>
      <c r="H307" s="12"/>
      <c r="I307" s="12"/>
    </row>
    <row r="308" spans="1:9" x14ac:dyDescent="0.25">
      <c r="A308" s="12"/>
      <c r="B308" s="96"/>
      <c r="C308" s="97"/>
      <c r="D308" s="98"/>
      <c r="E308" s="63" t="s">
        <v>48</v>
      </c>
      <c r="F308" s="63" t="s">
        <v>1</v>
      </c>
      <c r="G308" s="64" t="s">
        <v>0</v>
      </c>
      <c r="H308" s="12"/>
      <c r="I308" s="12"/>
    </row>
    <row r="309" spans="1:9" x14ac:dyDescent="0.25">
      <c r="A309" s="12"/>
      <c r="B309" s="93" t="s">
        <v>160</v>
      </c>
      <c r="C309" s="94"/>
      <c r="D309" s="95"/>
      <c r="E309" s="65" t="str">
        <f>+VLOOKUP(C305,'[3]Hoja1 (2)'!$A$1:$G$113,4,0)</f>
        <v>0.00676*PET6</v>
      </c>
      <c r="F309" s="65" t="str">
        <f>+VLOOKUP(C305,'[3]Hoja1 (2)'!$A$1:$G$113,2,0)</f>
        <v>0.02364*PET6</v>
      </c>
      <c r="G309" s="65" t="str">
        <f>+VLOOKUP(C305,'[3]Hoja1 (2)'!$A$1:$G$113,5,0)</f>
        <v>0.00181*PET6</v>
      </c>
      <c r="H309" s="12"/>
      <c r="I309" s="12"/>
    </row>
    <row r="310" spans="1:9" ht="23.25" customHeight="1" x14ac:dyDescent="0.25">
      <c r="A310" s="12"/>
      <c r="B310" s="66" t="s">
        <v>159</v>
      </c>
      <c r="C310" s="67"/>
      <c r="D310" s="68"/>
      <c r="E310" s="65" t="str">
        <f>+VLOOKUP(C306,[4]Hoja1!$B$1:$F$24,3,0)</f>
        <v>N/A</v>
      </c>
      <c r="F310" s="65" t="str">
        <f>+VLOOKUP(C306,[4]Hoja1!$B$1:$F$24,4,0)</f>
        <v>N/A</v>
      </c>
      <c r="G310" s="65">
        <f>+VLOOKUP(C306,[4]Hoja1!$B$1:$F$24,2,0)</f>
        <v>98</v>
      </c>
      <c r="H310" s="12"/>
      <c r="I310" s="12"/>
    </row>
    <row r="311" spans="1:9" x14ac:dyDescent="0.25">
      <c r="A311" s="12"/>
      <c r="B311" s="12"/>
      <c r="C311" s="12"/>
      <c r="D311" s="12"/>
      <c r="E311" s="12"/>
      <c r="F311" s="12"/>
      <c r="G311" s="12"/>
      <c r="H311" s="12"/>
      <c r="I311" s="12"/>
    </row>
    <row r="312" spans="1:9" x14ac:dyDescent="0.25">
      <c r="A312" s="12"/>
      <c r="B312" s="48" t="s">
        <v>82</v>
      </c>
      <c r="C312" s="49"/>
      <c r="D312" s="49"/>
      <c r="E312" s="44"/>
      <c r="F312" s="12"/>
      <c r="G312" s="12"/>
      <c r="H312" s="12"/>
      <c r="I312" s="12"/>
    </row>
    <row r="313" spans="1:9" x14ac:dyDescent="0.25">
      <c r="A313" s="12"/>
      <c r="B313" s="50"/>
      <c r="C313" s="12"/>
      <c r="D313" s="12"/>
      <c r="E313" s="12"/>
      <c r="F313" s="12"/>
      <c r="G313" s="12"/>
      <c r="H313" s="12"/>
      <c r="I313" s="12"/>
    </row>
    <row r="314" spans="1:9" ht="36.75" customHeight="1" x14ac:dyDescent="0.25">
      <c r="A314" s="12"/>
      <c r="B314" s="51" t="s">
        <v>175</v>
      </c>
      <c r="C314" s="73" t="s">
        <v>177</v>
      </c>
      <c r="D314" s="74"/>
      <c r="E314" s="12"/>
      <c r="F314" s="12"/>
      <c r="G314" s="12"/>
      <c r="H314" s="12"/>
      <c r="I314" s="12"/>
    </row>
    <row r="315" spans="1:9" ht="20.399999999999999" x14ac:dyDescent="0.25">
      <c r="A315" s="12"/>
      <c r="B315" s="51" t="s">
        <v>173</v>
      </c>
      <c r="C315" s="54" t="s">
        <v>112</v>
      </c>
      <c r="D315" s="55"/>
      <c r="E315" s="12"/>
      <c r="F315" s="12"/>
      <c r="G315" s="12"/>
      <c r="H315" s="12"/>
      <c r="I315" s="12"/>
    </row>
    <row r="316" spans="1:9" x14ac:dyDescent="0.25">
      <c r="A316" s="12"/>
      <c r="B316" s="101" t="s">
        <v>172</v>
      </c>
      <c r="C316" s="56" t="s">
        <v>171</v>
      </c>
      <c r="D316" s="13" t="s">
        <v>112</v>
      </c>
      <c r="E316" s="12"/>
      <c r="F316" s="12"/>
      <c r="G316" s="12"/>
      <c r="H316" s="12"/>
      <c r="I316" s="12"/>
    </row>
    <row r="317" spans="1:9" x14ac:dyDescent="0.25">
      <c r="A317" s="12"/>
      <c r="B317" s="102"/>
      <c r="C317" s="56" t="s">
        <v>170</v>
      </c>
      <c r="D317" s="13" t="s">
        <v>112</v>
      </c>
      <c r="E317" s="12"/>
      <c r="F317" s="12"/>
      <c r="G317" s="12"/>
      <c r="H317" s="12"/>
      <c r="I317" s="12"/>
    </row>
    <row r="318" spans="1:9" x14ac:dyDescent="0.25">
      <c r="A318" s="12"/>
      <c r="B318" s="102"/>
      <c r="C318" s="56" t="s">
        <v>123</v>
      </c>
      <c r="D318" s="13" t="s">
        <v>112</v>
      </c>
      <c r="E318" s="12"/>
      <c r="F318" s="12"/>
      <c r="G318" s="12"/>
      <c r="H318" s="12"/>
      <c r="I318" s="12"/>
    </row>
    <row r="319" spans="1:9" x14ac:dyDescent="0.25">
      <c r="A319" s="12"/>
      <c r="B319" s="102"/>
      <c r="C319" s="56" t="s">
        <v>122</v>
      </c>
      <c r="D319" s="13" t="s">
        <v>112</v>
      </c>
      <c r="E319" s="12"/>
      <c r="F319" s="12"/>
      <c r="G319" s="12"/>
      <c r="H319" s="12"/>
      <c r="I319" s="12"/>
    </row>
    <row r="320" spans="1:9" x14ac:dyDescent="0.25">
      <c r="A320" s="12"/>
      <c r="B320" s="102"/>
      <c r="C320" s="56" t="s">
        <v>169</v>
      </c>
      <c r="D320" s="13" t="s">
        <v>112</v>
      </c>
      <c r="E320" s="12"/>
      <c r="F320" s="12"/>
      <c r="G320" s="12"/>
      <c r="H320" s="12"/>
      <c r="I320" s="12"/>
    </row>
    <row r="321" spans="1:9" x14ac:dyDescent="0.25">
      <c r="A321" s="12"/>
      <c r="B321" s="103"/>
      <c r="C321" s="56" t="s">
        <v>168</v>
      </c>
      <c r="D321" s="13" t="s">
        <v>112</v>
      </c>
      <c r="E321" s="12"/>
      <c r="F321" s="12"/>
      <c r="G321" s="12"/>
      <c r="H321" s="12"/>
      <c r="I321" s="12"/>
    </row>
    <row r="322" spans="1:9" ht="21" x14ac:dyDescent="0.25">
      <c r="A322" s="12"/>
      <c r="B322" s="51" t="s">
        <v>167</v>
      </c>
      <c r="C322" s="52" t="s">
        <v>176</v>
      </c>
      <c r="D322" s="53"/>
      <c r="E322" s="12"/>
      <c r="F322" s="12"/>
      <c r="G322" s="12"/>
      <c r="H322" s="12"/>
      <c r="I322" s="12"/>
    </row>
    <row r="323" spans="1:9" ht="24.75" customHeight="1" x14ac:dyDescent="0.25">
      <c r="A323" s="12"/>
      <c r="B323" s="57" t="s">
        <v>165</v>
      </c>
      <c r="C323" s="52" t="s">
        <v>164</v>
      </c>
      <c r="D323" s="53"/>
      <c r="E323" s="12"/>
      <c r="F323" s="12"/>
      <c r="G323" s="12"/>
      <c r="H323" s="12"/>
      <c r="I323" s="12"/>
    </row>
    <row r="324" spans="1:9" x14ac:dyDescent="0.25">
      <c r="A324" s="12"/>
      <c r="B324" s="58" t="s">
        <v>163</v>
      </c>
      <c r="C324" s="59">
        <v>10201001</v>
      </c>
      <c r="D324" s="60"/>
      <c r="E324" s="12"/>
      <c r="F324" s="12"/>
      <c r="G324" s="12"/>
      <c r="H324" s="12"/>
      <c r="I324" s="12"/>
    </row>
    <row r="325" spans="1:9" ht="14.25" customHeight="1" x14ac:dyDescent="0.25">
      <c r="A325" s="12"/>
      <c r="B325" s="61" t="s">
        <v>162</v>
      </c>
      <c r="C325" s="99" t="s">
        <v>161</v>
      </c>
      <c r="D325" s="100"/>
      <c r="E325" s="12"/>
      <c r="F325" s="12"/>
      <c r="G325" s="12"/>
      <c r="H325" s="12"/>
      <c r="I325" s="12"/>
    </row>
    <row r="326" spans="1:9" x14ac:dyDescent="0.25">
      <c r="A326" s="12"/>
      <c r="B326" s="62"/>
      <c r="C326" s="62"/>
      <c r="D326" s="62"/>
      <c r="E326" s="12"/>
      <c r="F326" s="12"/>
      <c r="G326" s="12"/>
      <c r="H326" s="12"/>
      <c r="I326" s="12"/>
    </row>
    <row r="327" spans="1:9" x14ac:dyDescent="0.25">
      <c r="A327" s="12"/>
      <c r="B327" s="96"/>
      <c r="C327" s="97"/>
      <c r="D327" s="98"/>
      <c r="E327" s="63" t="s">
        <v>48</v>
      </c>
      <c r="F327" s="63" t="s">
        <v>1</v>
      </c>
      <c r="G327" s="64" t="s">
        <v>0</v>
      </c>
      <c r="H327" s="12"/>
      <c r="I327" s="12"/>
    </row>
    <row r="328" spans="1:9" x14ac:dyDescent="0.25">
      <c r="A328" s="12"/>
      <c r="B328" s="93" t="s">
        <v>160</v>
      </c>
      <c r="C328" s="94"/>
      <c r="D328" s="95"/>
      <c r="E328" s="65" t="str">
        <f>+VLOOKUP(C324,'[3]Hoja1 (2)'!$A$1:$G$113,4,0)</f>
        <v>0.00441*GLP</v>
      </c>
      <c r="F328" s="65" t="str">
        <f>+VLOOKUP(C324,'[3]Hoja1 (2)'!$A$1:$G$113,2,0)</f>
        <v>0.00031*GLP</v>
      </c>
      <c r="G328" s="65" t="str">
        <f>+VLOOKUP(C324,'[3]Hoja1 (2)'!$A$1:$G$113,5,0)</f>
        <v>0.00017*GLP</v>
      </c>
      <c r="H328" s="12"/>
      <c r="I328" s="12"/>
    </row>
    <row r="329" spans="1:9" ht="22.5" customHeight="1" x14ac:dyDescent="0.25">
      <c r="A329" s="12"/>
      <c r="B329" s="66" t="s">
        <v>159</v>
      </c>
      <c r="C329" s="67"/>
      <c r="D329" s="68"/>
      <c r="E329" s="65" t="str">
        <f>+VLOOKUP(C325,[4]Hoja1!$B$1:$F$24,3,0)</f>
        <v>N/A</v>
      </c>
      <c r="F329" s="65" t="str">
        <f>+VLOOKUP(C325,[4]Hoja1!$B$1:$F$24,4,0)</f>
        <v>N/A</v>
      </c>
      <c r="G329" s="65">
        <f>+VLOOKUP(C325,[4]Hoja1!$B$1:$F$24,2,0)</f>
        <v>98</v>
      </c>
      <c r="H329" s="12"/>
      <c r="I329" s="12"/>
    </row>
    <row r="330" spans="1:9" x14ac:dyDescent="0.25">
      <c r="A330" s="12"/>
      <c r="B330" s="12"/>
      <c r="C330" s="12"/>
      <c r="D330" s="12"/>
      <c r="E330" s="12"/>
      <c r="F330" s="12"/>
      <c r="G330" s="12"/>
      <c r="H330" s="12"/>
      <c r="I330" s="12"/>
    </row>
    <row r="331" spans="1:9" x14ac:dyDescent="0.25">
      <c r="A331" s="12"/>
      <c r="H331" s="12"/>
      <c r="I331" s="12"/>
    </row>
    <row r="332" spans="1:9" x14ac:dyDescent="0.25">
      <c r="A332" s="12"/>
      <c r="H332" s="12"/>
      <c r="I332" s="12"/>
    </row>
    <row r="333" spans="1:9" x14ac:dyDescent="0.25">
      <c r="A333" s="12"/>
      <c r="H333" s="12"/>
      <c r="I333" s="12"/>
    </row>
    <row r="334" spans="1:9" x14ac:dyDescent="0.25">
      <c r="A334" s="12"/>
      <c r="H334" s="12"/>
      <c r="I334" s="12"/>
    </row>
    <row r="335" spans="1:9" x14ac:dyDescent="0.25">
      <c r="A335" s="12"/>
      <c r="H335" s="12"/>
      <c r="I335" s="12"/>
    </row>
    <row r="336" spans="1:9" x14ac:dyDescent="0.25">
      <c r="A336" s="12"/>
      <c r="H336" s="12"/>
      <c r="I336" s="12"/>
    </row>
    <row r="337" spans="1:9" x14ac:dyDescent="0.25">
      <c r="A337" s="12"/>
      <c r="H337" s="12"/>
      <c r="I337" s="12"/>
    </row>
    <row r="338" spans="1:9" x14ac:dyDescent="0.25">
      <c r="A338" s="12"/>
      <c r="H338" s="12"/>
      <c r="I338" s="12"/>
    </row>
    <row r="339" spans="1:9" x14ac:dyDescent="0.25">
      <c r="A339" s="12"/>
      <c r="H339" s="12"/>
      <c r="I339" s="12"/>
    </row>
    <row r="340" spans="1:9" x14ac:dyDescent="0.25">
      <c r="A340" s="12"/>
      <c r="H340" s="12"/>
      <c r="I340" s="12"/>
    </row>
    <row r="341" spans="1:9" x14ac:dyDescent="0.25">
      <c r="A341" s="12"/>
      <c r="H341" s="12"/>
      <c r="I341" s="12"/>
    </row>
    <row r="342" spans="1:9" x14ac:dyDescent="0.25">
      <c r="A342" s="12"/>
      <c r="H342" s="12"/>
      <c r="I342" s="12"/>
    </row>
    <row r="343" spans="1:9" x14ac:dyDescent="0.25">
      <c r="A343" s="12"/>
      <c r="H343" s="12"/>
      <c r="I343" s="12"/>
    </row>
    <row r="344" spans="1:9" x14ac:dyDescent="0.25">
      <c r="A344" s="12"/>
      <c r="H344" s="12"/>
      <c r="I344" s="12"/>
    </row>
    <row r="345" spans="1:9" x14ac:dyDescent="0.25">
      <c r="A345" s="12"/>
      <c r="H345" s="12"/>
      <c r="I345" s="12"/>
    </row>
    <row r="346" spans="1:9" x14ac:dyDescent="0.25">
      <c r="A346" s="12"/>
      <c r="H346" s="12"/>
      <c r="I346" s="12"/>
    </row>
    <row r="347" spans="1:9" ht="14.4" thickBot="1" x14ac:dyDescent="0.3">
      <c r="A347" s="12"/>
      <c r="H347" s="12"/>
      <c r="I347" s="12"/>
    </row>
    <row r="348" spans="1:9" ht="14.4" thickBot="1" x14ac:dyDescent="0.3">
      <c r="A348" s="12"/>
      <c r="B348" s="47" t="str">
        <f>+[2]FUENTES!H9</f>
        <v>Caldera Recuperadora 2</v>
      </c>
      <c r="C348" s="104"/>
      <c r="D348" s="105"/>
      <c r="E348" s="44"/>
      <c r="F348" s="44"/>
      <c r="G348" s="45"/>
      <c r="H348" s="12"/>
      <c r="I348" s="12"/>
    </row>
    <row r="349" spans="1:9" x14ac:dyDescent="0.25">
      <c r="A349" s="12"/>
      <c r="B349" s="48" t="s">
        <v>180</v>
      </c>
      <c r="C349" s="49"/>
      <c r="D349" s="49"/>
      <c r="E349" s="44"/>
      <c r="F349" s="44"/>
      <c r="G349" s="45"/>
      <c r="H349" s="12"/>
      <c r="I349" s="12"/>
    </row>
    <row r="350" spans="1:9" x14ac:dyDescent="0.25">
      <c r="A350" s="12"/>
      <c r="B350" s="50"/>
      <c r="C350" s="12"/>
      <c r="D350" s="12"/>
      <c r="E350" s="12"/>
      <c r="F350" s="12"/>
      <c r="G350" s="12"/>
      <c r="H350" s="12"/>
      <c r="I350" s="12"/>
    </row>
    <row r="351" spans="1:9" ht="31.2" x14ac:dyDescent="0.25">
      <c r="A351" s="12"/>
      <c r="B351" s="51" t="s">
        <v>175</v>
      </c>
      <c r="C351" s="52" t="s">
        <v>179</v>
      </c>
      <c r="D351" s="53"/>
      <c r="E351" s="12"/>
      <c r="F351" s="12"/>
      <c r="G351" s="12"/>
      <c r="H351" s="12"/>
      <c r="I351" s="12"/>
    </row>
    <row r="352" spans="1:9" ht="20.399999999999999" x14ac:dyDescent="0.25">
      <c r="A352" s="12"/>
      <c r="B352" s="51" t="s">
        <v>173</v>
      </c>
      <c r="C352" s="54" t="s">
        <v>112</v>
      </c>
      <c r="D352" s="55"/>
      <c r="E352" s="12"/>
      <c r="F352" s="12"/>
      <c r="G352" s="12"/>
      <c r="H352" s="12"/>
      <c r="I352" s="12"/>
    </row>
    <row r="353" spans="1:9" x14ac:dyDescent="0.25">
      <c r="A353" s="12"/>
      <c r="B353" s="101" t="s">
        <v>172</v>
      </c>
      <c r="C353" s="56" t="s">
        <v>171</v>
      </c>
      <c r="D353" s="13" t="s">
        <v>112</v>
      </c>
      <c r="E353" s="12"/>
      <c r="F353" s="12"/>
      <c r="G353" s="12"/>
      <c r="H353" s="12"/>
      <c r="I353" s="12"/>
    </row>
    <row r="354" spans="1:9" x14ac:dyDescent="0.25">
      <c r="A354" s="12"/>
      <c r="B354" s="102"/>
      <c r="C354" s="56" t="s">
        <v>170</v>
      </c>
      <c r="D354" s="13" t="s">
        <v>112</v>
      </c>
      <c r="E354" s="12"/>
      <c r="F354" s="12"/>
      <c r="G354" s="12"/>
      <c r="H354" s="12"/>
      <c r="I354" s="12"/>
    </row>
    <row r="355" spans="1:9" x14ac:dyDescent="0.25">
      <c r="A355" s="12"/>
      <c r="B355" s="102"/>
      <c r="C355" s="56" t="s">
        <v>123</v>
      </c>
      <c r="D355" s="13" t="s">
        <v>112</v>
      </c>
      <c r="E355" s="12"/>
      <c r="F355" s="12"/>
      <c r="G355" s="12"/>
      <c r="H355" s="12"/>
      <c r="I355" s="12"/>
    </row>
    <row r="356" spans="1:9" x14ac:dyDescent="0.25">
      <c r="A356" s="12"/>
      <c r="B356" s="102"/>
      <c r="C356" s="56" t="s">
        <v>122</v>
      </c>
      <c r="D356" s="13" t="s">
        <v>112</v>
      </c>
      <c r="E356" s="12"/>
      <c r="F356" s="12"/>
      <c r="G356" s="12"/>
      <c r="H356" s="12"/>
      <c r="I356" s="12"/>
    </row>
    <row r="357" spans="1:9" x14ac:dyDescent="0.25">
      <c r="A357" s="12"/>
      <c r="B357" s="102"/>
      <c r="C357" s="56" t="s">
        <v>169</v>
      </c>
      <c r="D357" s="13" t="s">
        <v>112</v>
      </c>
      <c r="E357" s="12"/>
      <c r="F357" s="12"/>
      <c r="G357" s="12"/>
      <c r="H357" s="12"/>
      <c r="I357" s="12"/>
    </row>
    <row r="358" spans="1:9" x14ac:dyDescent="0.25">
      <c r="A358" s="12"/>
      <c r="B358" s="103"/>
      <c r="C358" s="56" t="s">
        <v>168</v>
      </c>
      <c r="D358" s="13" t="s">
        <v>112</v>
      </c>
      <c r="E358" s="12"/>
      <c r="F358" s="12"/>
      <c r="G358" s="12"/>
      <c r="H358" s="12"/>
      <c r="I358" s="12"/>
    </row>
    <row r="359" spans="1:9" ht="21" x14ac:dyDescent="0.25">
      <c r="A359" s="12"/>
      <c r="B359" s="51" t="s">
        <v>167</v>
      </c>
      <c r="C359" s="52" t="s">
        <v>178</v>
      </c>
      <c r="D359" s="53"/>
      <c r="E359" s="12"/>
      <c r="F359" s="12"/>
      <c r="G359" s="12"/>
      <c r="H359" s="12"/>
      <c r="I359" s="12"/>
    </row>
    <row r="360" spans="1:9" ht="21" x14ac:dyDescent="0.25">
      <c r="A360" s="12"/>
      <c r="B360" s="57" t="s">
        <v>165</v>
      </c>
      <c r="C360" s="52" t="s">
        <v>164</v>
      </c>
      <c r="D360" s="53"/>
      <c r="E360" s="12"/>
      <c r="F360" s="12"/>
      <c r="G360" s="12"/>
      <c r="H360" s="12"/>
      <c r="I360" s="12"/>
    </row>
    <row r="361" spans="1:9" x14ac:dyDescent="0.25">
      <c r="A361" s="12"/>
      <c r="B361" s="58" t="s">
        <v>163</v>
      </c>
      <c r="C361" s="59">
        <v>10200401</v>
      </c>
      <c r="D361" s="60"/>
      <c r="E361" s="12"/>
      <c r="F361" s="12"/>
      <c r="G361" s="12"/>
      <c r="H361" s="12"/>
      <c r="I361" s="12"/>
    </row>
    <row r="362" spans="1:9" x14ac:dyDescent="0.25">
      <c r="A362" s="12"/>
      <c r="B362" s="61" t="s">
        <v>162</v>
      </c>
      <c r="C362" s="99" t="s">
        <v>161</v>
      </c>
      <c r="D362" s="100"/>
      <c r="E362" s="12"/>
      <c r="F362" s="12"/>
      <c r="G362" s="12"/>
      <c r="H362" s="12"/>
      <c r="I362" s="12"/>
    </row>
    <row r="363" spans="1:9" x14ac:dyDescent="0.25">
      <c r="A363" s="12"/>
      <c r="B363" s="62"/>
      <c r="C363" s="62"/>
      <c r="D363" s="62"/>
      <c r="E363" s="12"/>
      <c r="F363" s="12"/>
      <c r="G363" s="12"/>
      <c r="H363" s="12"/>
      <c r="I363" s="12"/>
    </row>
    <row r="364" spans="1:9" x14ac:dyDescent="0.25">
      <c r="A364" s="12"/>
      <c r="B364" s="96"/>
      <c r="C364" s="97"/>
      <c r="D364" s="98"/>
      <c r="E364" s="63" t="s">
        <v>48</v>
      </c>
      <c r="F364" s="63" t="s">
        <v>1</v>
      </c>
      <c r="G364" s="64" t="s">
        <v>0</v>
      </c>
      <c r="H364" s="12"/>
      <c r="I364" s="12"/>
    </row>
    <row r="365" spans="1:9" x14ac:dyDescent="0.25">
      <c r="A365" s="12"/>
      <c r="B365" s="93" t="s">
        <v>160</v>
      </c>
      <c r="C365" s="94"/>
      <c r="D365" s="95"/>
      <c r="E365" s="65" t="str">
        <f>+VLOOKUP(C361,'[3]Hoja1 (2)'!$A$1:$G$113,4,0)</f>
        <v>0.00676*PET6</v>
      </c>
      <c r="F365" s="65" t="str">
        <f>+VLOOKUP(C361,'[3]Hoja1 (2)'!$A$1:$G$113,2,0)</f>
        <v>0.02364*PET6</v>
      </c>
      <c r="G365" s="65" t="str">
        <f>+VLOOKUP(C361,'[3]Hoja1 (2)'!$A$1:$G$113,5,0)</f>
        <v>0.00181*PET6</v>
      </c>
      <c r="H365" s="12"/>
      <c r="I365" s="12"/>
    </row>
    <row r="366" spans="1:9" ht="20.399999999999999" x14ac:dyDescent="0.25">
      <c r="A366" s="12"/>
      <c r="B366" s="66" t="s">
        <v>159</v>
      </c>
      <c r="C366" s="67"/>
      <c r="D366" s="68"/>
      <c r="E366" s="65" t="str">
        <f>+VLOOKUP(C362,[4]Hoja1!$B$1:$F$24,3,0)</f>
        <v>N/A</v>
      </c>
      <c r="F366" s="65" t="str">
        <f>+VLOOKUP(C362,[4]Hoja1!$B$1:$F$24,4,0)</f>
        <v>N/A</v>
      </c>
      <c r="G366" s="65">
        <f>+VLOOKUP(C362,[4]Hoja1!$B$1:$F$24,2,0)</f>
        <v>98</v>
      </c>
      <c r="H366" s="12"/>
      <c r="I366" s="12"/>
    </row>
    <row r="367" spans="1:9" x14ac:dyDescent="0.25">
      <c r="A367" s="12"/>
      <c r="B367" s="12"/>
      <c r="C367" s="12"/>
      <c r="D367" s="12"/>
      <c r="E367" s="12"/>
      <c r="F367" s="12"/>
      <c r="G367" s="12"/>
      <c r="H367" s="12"/>
      <c r="I367" s="12"/>
    </row>
    <row r="368" spans="1:9" x14ac:dyDescent="0.25">
      <c r="A368" s="12"/>
      <c r="B368" s="48" t="s">
        <v>82</v>
      </c>
      <c r="C368" s="49"/>
      <c r="D368" s="49"/>
      <c r="E368" s="44"/>
      <c r="F368" s="12"/>
      <c r="G368" s="12"/>
      <c r="H368" s="12"/>
      <c r="I368" s="12"/>
    </row>
    <row r="369" spans="1:9" x14ac:dyDescent="0.25">
      <c r="A369" s="12"/>
      <c r="B369" s="50"/>
      <c r="C369" s="12"/>
      <c r="D369" s="12"/>
      <c r="E369" s="12"/>
      <c r="F369" s="12"/>
      <c r="G369" s="12"/>
      <c r="H369" s="12"/>
      <c r="I369" s="12"/>
    </row>
    <row r="370" spans="1:9" ht="31.2" x14ac:dyDescent="0.25">
      <c r="A370" s="12"/>
      <c r="B370" s="51" t="s">
        <v>175</v>
      </c>
      <c r="C370" s="69" t="s">
        <v>177</v>
      </c>
      <c r="D370" s="70"/>
      <c r="E370" s="12"/>
      <c r="F370" s="12"/>
      <c r="G370" s="12"/>
      <c r="H370" s="12"/>
      <c r="I370" s="12"/>
    </row>
    <row r="371" spans="1:9" ht="20.399999999999999" x14ac:dyDescent="0.25">
      <c r="A371" s="12"/>
      <c r="B371" s="51" t="s">
        <v>173</v>
      </c>
      <c r="C371" s="54" t="s">
        <v>112</v>
      </c>
      <c r="D371" s="55"/>
      <c r="E371" s="12"/>
      <c r="F371" s="12"/>
      <c r="G371" s="12"/>
      <c r="H371" s="12"/>
      <c r="I371" s="12"/>
    </row>
    <row r="372" spans="1:9" x14ac:dyDescent="0.25">
      <c r="B372" s="101" t="s">
        <v>172</v>
      </c>
      <c r="C372" s="56" t="s">
        <v>171</v>
      </c>
      <c r="D372" s="13" t="s">
        <v>112</v>
      </c>
      <c r="E372" s="12"/>
      <c r="F372" s="12"/>
      <c r="G372" s="12"/>
      <c r="H372" s="12"/>
    </row>
    <row r="373" spans="1:9" x14ac:dyDescent="0.25">
      <c r="B373" s="102"/>
      <c r="C373" s="56" t="s">
        <v>170</v>
      </c>
      <c r="D373" s="13" t="s">
        <v>112</v>
      </c>
      <c r="E373" s="12"/>
      <c r="F373" s="12"/>
      <c r="G373" s="12"/>
      <c r="H373" s="12"/>
    </row>
    <row r="374" spans="1:9" x14ac:dyDescent="0.25">
      <c r="B374" s="102"/>
      <c r="C374" s="56" t="s">
        <v>123</v>
      </c>
      <c r="D374" s="13" t="s">
        <v>112</v>
      </c>
      <c r="E374" s="12"/>
      <c r="F374" s="12"/>
      <c r="G374" s="12"/>
      <c r="H374" s="12"/>
    </row>
    <row r="375" spans="1:9" x14ac:dyDescent="0.25">
      <c r="B375" s="102"/>
      <c r="C375" s="56" t="s">
        <v>122</v>
      </c>
      <c r="D375" s="13" t="s">
        <v>112</v>
      </c>
      <c r="E375" s="12"/>
      <c r="F375" s="12"/>
      <c r="G375" s="12"/>
      <c r="H375" s="12"/>
    </row>
    <row r="376" spans="1:9" x14ac:dyDescent="0.25">
      <c r="B376" s="102"/>
      <c r="C376" s="56" t="s">
        <v>169</v>
      </c>
      <c r="D376" s="13" t="s">
        <v>112</v>
      </c>
      <c r="E376" s="12"/>
      <c r="F376" s="12"/>
      <c r="G376" s="12"/>
      <c r="H376" s="12"/>
    </row>
    <row r="377" spans="1:9" x14ac:dyDescent="0.25">
      <c r="B377" s="103"/>
      <c r="C377" s="56" t="s">
        <v>168</v>
      </c>
      <c r="D377" s="13" t="s">
        <v>112</v>
      </c>
      <c r="E377" s="12"/>
      <c r="F377" s="12"/>
      <c r="G377" s="12"/>
      <c r="H377" s="12"/>
    </row>
    <row r="378" spans="1:9" ht="21" x14ac:dyDescent="0.25">
      <c r="B378" s="51" t="s">
        <v>167</v>
      </c>
      <c r="C378" s="52" t="s">
        <v>176</v>
      </c>
      <c r="D378" s="53"/>
      <c r="E378" s="12"/>
      <c r="F378" s="12"/>
      <c r="G378" s="12"/>
      <c r="H378" s="12"/>
    </row>
    <row r="379" spans="1:9" ht="21" x14ac:dyDescent="0.25">
      <c r="B379" s="57" t="s">
        <v>165</v>
      </c>
      <c r="C379" s="52" t="s">
        <v>164</v>
      </c>
      <c r="D379" s="53"/>
      <c r="E379" s="12"/>
      <c r="F379" s="12"/>
      <c r="G379" s="12"/>
      <c r="H379" s="12"/>
    </row>
    <row r="380" spans="1:9" x14ac:dyDescent="0.25">
      <c r="B380" s="58" t="s">
        <v>163</v>
      </c>
      <c r="C380" s="59">
        <v>10201001</v>
      </c>
      <c r="D380" s="60"/>
      <c r="E380" s="12"/>
      <c r="F380" s="12"/>
      <c r="G380" s="12"/>
      <c r="H380" s="12"/>
    </row>
    <row r="381" spans="1:9" x14ac:dyDescent="0.25">
      <c r="B381" s="61" t="s">
        <v>162</v>
      </c>
      <c r="C381" s="99" t="s">
        <v>161</v>
      </c>
      <c r="D381" s="100"/>
      <c r="E381" s="12"/>
      <c r="F381" s="12"/>
      <c r="G381" s="12"/>
      <c r="H381" s="12"/>
    </row>
    <row r="382" spans="1:9" x14ac:dyDescent="0.25">
      <c r="B382" s="62"/>
      <c r="C382" s="62"/>
      <c r="D382" s="62"/>
      <c r="E382" s="12"/>
      <c r="F382" s="12"/>
      <c r="G382" s="12"/>
      <c r="H382" s="12"/>
    </row>
    <row r="383" spans="1:9" x14ac:dyDescent="0.25">
      <c r="B383" s="96"/>
      <c r="C383" s="97"/>
      <c r="D383" s="98"/>
      <c r="E383" s="63" t="s">
        <v>48</v>
      </c>
      <c r="F383" s="63" t="s">
        <v>1</v>
      </c>
      <c r="G383" s="64" t="s">
        <v>0</v>
      </c>
      <c r="H383" s="12"/>
    </row>
    <row r="384" spans="1:9" x14ac:dyDescent="0.25">
      <c r="B384" s="93" t="s">
        <v>160</v>
      </c>
      <c r="C384" s="94"/>
      <c r="D384" s="95"/>
      <c r="E384" s="65" t="str">
        <f>+VLOOKUP(C380,'[3]Hoja1 (2)'!$A$1:$G$113,4,0)</f>
        <v>0.00441*GLP</v>
      </c>
      <c r="F384" s="65" t="str">
        <f>+VLOOKUP(C380,'[3]Hoja1 (2)'!$A$1:$G$113,2,0)</f>
        <v>0.00031*GLP</v>
      </c>
      <c r="G384" s="65" t="str">
        <f>+VLOOKUP(C380,'[3]Hoja1 (2)'!$A$1:$G$113,5,0)</f>
        <v>0.00017*GLP</v>
      </c>
      <c r="H384" s="12"/>
    </row>
    <row r="385" spans="2:8" ht="20.399999999999999" x14ac:dyDescent="0.25">
      <c r="B385" s="66" t="s">
        <v>159</v>
      </c>
      <c r="C385" s="67"/>
      <c r="D385" s="68"/>
      <c r="E385" s="65" t="str">
        <f>+VLOOKUP(C381,[4]Hoja1!$B$1:$F$24,3,0)</f>
        <v>N/A</v>
      </c>
      <c r="F385" s="65" t="str">
        <f>+VLOOKUP(C381,[4]Hoja1!$B$1:$F$24,4,0)</f>
        <v>N/A</v>
      </c>
      <c r="G385" s="65">
        <f>+VLOOKUP(C381,[4]Hoja1!$B$1:$F$24,2,0)</f>
        <v>98</v>
      </c>
      <c r="H385" s="12"/>
    </row>
    <row r="386" spans="2:8" x14ac:dyDescent="0.25">
      <c r="B386" s="12"/>
      <c r="C386" s="12"/>
      <c r="D386" s="12"/>
      <c r="E386" s="12"/>
      <c r="F386" s="12"/>
      <c r="G386" s="12"/>
      <c r="H386" s="12"/>
    </row>
    <row r="387" spans="2:8" x14ac:dyDescent="0.25">
      <c r="B387" s="48" t="s">
        <v>83</v>
      </c>
      <c r="C387" s="49"/>
      <c r="D387" s="49"/>
      <c r="E387" s="44"/>
      <c r="F387" s="12"/>
      <c r="G387" s="12"/>
      <c r="H387" s="12"/>
    </row>
    <row r="388" spans="2:8" x14ac:dyDescent="0.25">
      <c r="B388" s="50"/>
      <c r="C388" s="12"/>
      <c r="D388" s="12"/>
      <c r="E388" s="12"/>
      <c r="F388" s="12"/>
      <c r="G388" s="12"/>
    </row>
    <row r="389" spans="2:8" ht="31.2" x14ac:dyDescent="0.25">
      <c r="B389" s="51" t="s">
        <v>175</v>
      </c>
      <c r="C389" s="52" t="s">
        <v>174</v>
      </c>
      <c r="D389" s="53"/>
      <c r="E389" s="12"/>
      <c r="F389" s="12"/>
      <c r="G389" s="12"/>
    </row>
    <row r="390" spans="2:8" ht="20.399999999999999" x14ac:dyDescent="0.25">
      <c r="B390" s="51" t="s">
        <v>173</v>
      </c>
      <c r="C390" s="54" t="s">
        <v>112</v>
      </c>
      <c r="D390" s="55"/>
      <c r="E390" s="12"/>
      <c r="F390" s="12"/>
      <c r="G390" s="12"/>
    </row>
    <row r="391" spans="2:8" x14ac:dyDescent="0.25">
      <c r="B391" s="101" t="s">
        <v>172</v>
      </c>
      <c r="C391" s="56" t="s">
        <v>171</v>
      </c>
      <c r="D391" s="13" t="s">
        <v>112</v>
      </c>
      <c r="E391" s="12"/>
      <c r="F391" s="12"/>
      <c r="G391" s="12"/>
    </row>
    <row r="392" spans="2:8" x14ac:dyDescent="0.25">
      <c r="B392" s="102"/>
      <c r="C392" s="56" t="s">
        <v>170</v>
      </c>
      <c r="D392" s="13" t="s">
        <v>112</v>
      </c>
      <c r="E392" s="12"/>
      <c r="F392" s="12"/>
      <c r="G392" s="12"/>
    </row>
    <row r="393" spans="2:8" x14ac:dyDescent="0.25">
      <c r="B393" s="102"/>
      <c r="C393" s="56" t="s">
        <v>123</v>
      </c>
      <c r="D393" s="13" t="s">
        <v>112</v>
      </c>
      <c r="E393" s="12"/>
      <c r="F393" s="12"/>
      <c r="G393" s="12"/>
    </row>
    <row r="394" spans="2:8" x14ac:dyDescent="0.25">
      <c r="B394" s="102"/>
      <c r="C394" s="56" t="s">
        <v>122</v>
      </c>
      <c r="D394" s="13" t="s">
        <v>112</v>
      </c>
      <c r="E394" s="12"/>
      <c r="F394" s="12"/>
      <c r="G394" s="12"/>
    </row>
    <row r="395" spans="2:8" x14ac:dyDescent="0.25">
      <c r="B395" s="102"/>
      <c r="C395" s="56" t="s">
        <v>169</v>
      </c>
      <c r="D395" s="13" t="s">
        <v>112</v>
      </c>
      <c r="E395" s="12"/>
      <c r="F395" s="12"/>
      <c r="G395" s="12"/>
    </row>
    <row r="396" spans="2:8" x14ac:dyDescent="0.25">
      <c r="B396" s="103"/>
      <c r="C396" s="56" t="s">
        <v>168</v>
      </c>
      <c r="D396" s="13" t="s">
        <v>112</v>
      </c>
      <c r="E396" s="12"/>
      <c r="F396" s="12"/>
      <c r="G396" s="12"/>
    </row>
    <row r="397" spans="2:8" x14ac:dyDescent="0.25">
      <c r="B397" s="51" t="s">
        <v>167</v>
      </c>
      <c r="C397" s="75" t="s">
        <v>166</v>
      </c>
      <c r="D397" s="76"/>
      <c r="E397" s="12"/>
      <c r="F397" s="12"/>
      <c r="G397" s="12"/>
    </row>
    <row r="398" spans="2:8" ht="21" x14ac:dyDescent="0.25">
      <c r="B398" s="57" t="s">
        <v>165</v>
      </c>
      <c r="C398" s="52" t="s">
        <v>164</v>
      </c>
      <c r="D398" s="53"/>
      <c r="E398" s="12"/>
      <c r="F398" s="12"/>
      <c r="G398" s="12"/>
    </row>
    <row r="399" spans="2:8" x14ac:dyDescent="0.25">
      <c r="B399" s="58" t="s">
        <v>163</v>
      </c>
      <c r="C399" s="59">
        <v>10200601</v>
      </c>
      <c r="D399" s="60"/>
      <c r="E399" s="12"/>
      <c r="F399" s="12"/>
      <c r="G399" s="12"/>
    </row>
    <row r="400" spans="2:8" x14ac:dyDescent="0.25">
      <c r="B400" s="61" t="s">
        <v>162</v>
      </c>
      <c r="C400" s="99" t="s">
        <v>161</v>
      </c>
      <c r="D400" s="100"/>
      <c r="E400" s="12"/>
      <c r="F400" s="12"/>
      <c r="G400" s="12"/>
    </row>
    <row r="401" spans="2:7" x14ac:dyDescent="0.25">
      <c r="B401" s="62"/>
      <c r="C401" s="62"/>
      <c r="D401" s="62"/>
      <c r="E401" s="12"/>
      <c r="F401" s="12"/>
      <c r="G401" s="12"/>
    </row>
    <row r="402" spans="2:7" x14ac:dyDescent="0.25">
      <c r="B402" s="96"/>
      <c r="C402" s="97"/>
      <c r="D402" s="98"/>
      <c r="E402" s="63" t="s">
        <v>48</v>
      </c>
      <c r="F402" s="63" t="s">
        <v>1</v>
      </c>
      <c r="G402" s="64" t="s">
        <v>0</v>
      </c>
    </row>
    <row r="403" spans="2:7" x14ac:dyDescent="0.25">
      <c r="B403" s="93" t="s">
        <v>160</v>
      </c>
      <c r="C403" s="94"/>
      <c r="D403" s="95"/>
      <c r="E403" s="65" t="str">
        <f>+VLOOKUP(C399,'[3]Hoja1 (2)'!$A$1:$G$113,4,0)</f>
        <v>0.00226*GNAT</v>
      </c>
      <c r="F403" s="65" t="str">
        <f>+VLOOKUP(C399,'[3]Hoja1 (2)'!$A$1:$G$113,2,0)</f>
        <v>0.00028*GNAT</v>
      </c>
      <c r="G403" s="65" t="str">
        <f>+VLOOKUP(C399,'[3]Hoja1 (2)'!$A$1:$G$113,5,0)</f>
        <v>0.00017*GNAT</v>
      </c>
    </row>
    <row r="404" spans="2:7" ht="20.399999999999999" x14ac:dyDescent="0.25">
      <c r="B404" s="66" t="s">
        <v>159</v>
      </c>
      <c r="C404" s="67"/>
      <c r="D404" s="68"/>
      <c r="E404" s="65" t="str">
        <f>+VLOOKUP(C400,[4]Hoja1!$B$1:$F$24,3,0)</f>
        <v>N/A</v>
      </c>
      <c r="F404" s="65" t="str">
        <f>+VLOOKUP(C400,[4]Hoja1!$B$1:$F$24,4,0)</f>
        <v>N/A</v>
      </c>
      <c r="G404" s="65">
        <f>+VLOOKUP(C400,[4]Hoja1!$B$1:$F$24,2,0)</f>
        <v>98</v>
      </c>
    </row>
  </sheetData>
  <mergeCells count="40">
    <mergeCell ref="C96:D96"/>
    <mergeCell ref="C97:D97"/>
    <mergeCell ref="C98:D98"/>
    <mergeCell ref="B84:D84"/>
    <mergeCell ref="C61:D61"/>
    <mergeCell ref="B63:D63"/>
    <mergeCell ref="C95:D95"/>
    <mergeCell ref="B64:D64"/>
    <mergeCell ref="B65:D65"/>
    <mergeCell ref="C87:D87"/>
    <mergeCell ref="B89:B94"/>
    <mergeCell ref="C88:D88"/>
    <mergeCell ref="B46:D46"/>
    <mergeCell ref="C50:D50"/>
    <mergeCell ref="C51:D51"/>
    <mergeCell ref="B52:B57"/>
    <mergeCell ref="C58:D58"/>
    <mergeCell ref="C59:D59"/>
    <mergeCell ref="C60:D60"/>
    <mergeCell ref="B7:C7"/>
    <mergeCell ref="B14:B19"/>
    <mergeCell ref="C12:D12"/>
    <mergeCell ref="C13:D13"/>
    <mergeCell ref="C20:D20"/>
    <mergeCell ref="B9:D9"/>
    <mergeCell ref="C41:D41"/>
    <mergeCell ref="C42:D42"/>
    <mergeCell ref="B44:D44"/>
    <mergeCell ref="C21:D21"/>
    <mergeCell ref="C23:D23"/>
    <mergeCell ref="B45:D45"/>
    <mergeCell ref="C22:D22"/>
    <mergeCell ref="C31:D31"/>
    <mergeCell ref="B25:D25"/>
    <mergeCell ref="C32:D32"/>
    <mergeCell ref="B33:B38"/>
    <mergeCell ref="C39:D39"/>
    <mergeCell ref="C40:D40"/>
    <mergeCell ref="B26:D26"/>
    <mergeCell ref="B27:D27"/>
  </mergeCells>
  <dataValidations count="2">
    <dataValidation type="list" allowBlank="1" showInputMessage="1" showErrorMessage="1" sqref="C41:D41 C399:D399 C380:D380 C361:D361 C324:D324 C305:D305 C285:D285 C264:D264 C245:D245 C169:D169 C225:D225 C207:D207 C188:D188 C135:D135 C116:D116 C97:D97 C60:D60 C22:D22">
      <formula1>#REF!</formula1>
    </dataValidation>
    <dataValidation type="list" allowBlank="1" showInputMessage="1" showErrorMessage="1" sqref="C42 C400 C381 C362 C325 C306 C286 C265 C246 C170 C226 C208 C189 C136 C117 C98 C61 C23">
      <formula1>#REF!</formula1>
    </dataValidation>
  </dataValidations>
  <pageMargins left="0" right="0" top="0" bottom="0" header="0.31496062992125984" footer="0.31496062992125984"/>
  <pageSetup scale="60" orientation="landscape"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DOwM7/q9EoHd866XfJovd8V4odnFXOScQFzoMnnnGEE=</DigestValue>
    </Reference>
    <Reference Type="http://www.w3.org/2000/09/xmldsig#Object" URI="#idOfficeObject">
      <DigestMethod Algorithm="http://www.w3.org/2001/04/xmlenc#sha256"/>
      <DigestValue>/3lG9VJo+46wivF8nn7TO+5LY5f7CX7i0h1tiIq18Ek=</DigestValue>
    </Reference>
    <Reference Type="http://uri.etsi.org/01903#SignedProperties" URI="#idSignedProperties">
      <Transforms>
        <Transform Algorithm="http://www.w3.org/TR/2001/REC-xml-c14n-20010315"/>
      </Transforms>
      <DigestMethod Algorithm="http://www.w3.org/2001/04/xmlenc#sha256"/>
      <DigestValue>Y5wKspmknM11BNFspvXcZYEH+gn+16p9ZO1R8M3G4yk=</DigestValue>
    </Reference>
    <Reference Type="http://www.w3.org/2000/09/xmldsig#Object" URI="#idValidSigLnImg">
      <DigestMethod Algorithm="http://www.w3.org/2001/04/xmlenc#sha256"/>
      <DigestValue>iYkU7KVEf1SD3NtFFVwjHE7CeU1Zq1PX8D4pNBFWCOw=</DigestValue>
    </Reference>
    <Reference Type="http://www.w3.org/2000/09/xmldsig#Object" URI="#idInvalidSigLnImg">
      <DigestMethod Algorithm="http://www.w3.org/2001/04/xmlenc#sha256"/>
      <DigestValue>FwINcbuiidoSLPMW2e6g6ulR12FoPBovafL7hq23VyU=</DigestValue>
    </Reference>
  </SignedInfo>
  <SignatureValue>Z63Uu1WzlT+ZNIkbWn9R7CrCkZeyyB9sNIN3edHMoY1PobVkX4jbM2C0ggG0Mck/Fz5/MhkmQo/e
BEiuiM6Nr2VhUMxV54/XUEVRKPnsRKXMzsrSs01eLzW0F2h04ZtcwuQPkiDTK7MMDLd9o68iChqu
WSqd9XrL7BwIu1oaCt3K+0VNfhKaJYRAISBP9K3u4ncSx/I6nddqOkeZfGuBUBOYvpP/TlZoh7A1
xqjHnBIFJZOr9ZT2KqKvIIdLfhc0PxJ8zT+vhM5ZJqX5mxAqw3HSQ+p1JPaTRpu/Pv6+E1M078/r
zJWH0ekoBuqbSaHmGcW6Dgdt9EmcNh7DLjoEnA==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Uh8WHsp/0qYVzShyERCiyYtUO0frqI/0iamoKaVeaV4=</DigestValue>
      </Reference>
      <Reference URI="/xl/comments1.xml?ContentType=application/vnd.openxmlformats-officedocument.spreadsheetml.comments+xml">
        <DigestMethod Algorithm="http://www.w3.org/2001/04/xmlenc#sha256"/>
        <DigestValue>2AZCRaR3KqQLnvdQ9ryuRkKIeX+LDhr1SRe7q77jBH8=</DigestValue>
      </Reference>
      <Reference URI="/xl/comments2.xml?ContentType=application/vnd.openxmlformats-officedocument.spreadsheetml.comments+xml">
        <DigestMethod Algorithm="http://www.w3.org/2001/04/xmlenc#sha256"/>
        <DigestValue>EMsygmi9ladLowhE5+b5h3nabISZRk8bny4jfnknwPI=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1m6DO38vFkM2XFSH7R8HTbz+dhTZbwRDMRqj4/STBgg=</DigestValue>
      </Reference>
      <Reference URI="/xl/drawings/drawing2.xml?ContentType=application/vnd.openxmlformats-officedocument.drawing+xml">
        <DigestMethod Algorithm="http://www.w3.org/2001/04/xmlenc#sha256"/>
        <DigestValue>NqKFAvN+eWhzV3vxEsj4se4uSoL2+Py3sjvCbqVdCho=</DigestValue>
      </Reference>
      <Reference URI="/xl/drawings/drawing3.xml?ContentType=application/vnd.openxmlformats-officedocument.drawing+xml">
        <DigestMethod Algorithm="http://www.w3.org/2001/04/xmlenc#sha256"/>
        <DigestValue>Y25gftPuYFbrqgHEyAHlalQO/BrzhhPgtn8nAnmEauM=</DigestValue>
      </Reference>
      <Reference URI="/xl/drawings/vmlDrawing1.vml?ContentType=application/vnd.openxmlformats-officedocument.vmlDrawing">
        <DigestMethod Algorithm="http://www.w3.org/2001/04/xmlenc#sha256"/>
        <DigestValue>RwyZ2mOH+FVm4aflsSRU/XHV2e1swu68lWHbHfNLPOI=</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nE2rcBXXA2AmK+KYvNF9CJx9mOszwcpGe7B5ObAEBeQ=</DigestValue>
      </Reference>
      <Reference URI="/xl/drawings/vmlDrawing4.vml?ContentType=application/vnd.openxmlformats-officedocument.vmlDrawing">
        <DigestMethod Algorithm="http://www.w3.org/2001/04/xmlenc#sha256"/>
        <DigestValue>bk4bZrMMiuOnizZFELR9FuP4maHpzlsI5rSryunHBQE=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TGNBzJoMy10f7fTTOtfl/pTQt34RNcOrO42DQWI5PuQ=</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DSA71X0w4DogWBnOEJKVpa3DQ7UvxZcErDzA2x+1K/Y=</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dCYbGhnXlvqhXaOibpxUNpvRYlircRWfsZBOQCQYPS4=</DigestValue>
      </Reference>
      <Reference URI="/xl/media/image10.jpeg?ContentType=image/jpeg">
        <DigestMethod Algorithm="http://www.w3.org/2001/04/xmlenc#sha256"/>
        <DigestValue>P0Ji5xd9ZnRQb6T9vRrNPtAcMVHgE3+CwHXW266QCZ4=</DigestValue>
      </Reference>
      <Reference URI="/xl/media/image2.emf?ContentType=image/x-emf">
        <DigestMethod Algorithm="http://www.w3.org/2001/04/xmlenc#sha256"/>
        <DigestValue>7/3qUgaWEl95illdhxqeUYT1HRyx5qbE6ICeDSdZs5s=</DigestValue>
      </Reference>
      <Reference URI="/xl/media/image3.emf?ContentType=image/x-emf">
        <DigestMethod Algorithm="http://www.w3.org/2001/04/xmlenc#sha256"/>
        <DigestValue>h6roSRmEZx7jJsGN22TZGPHU9vvMAE54bBPMSH1vHCY=</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Oug8QAmajfxlRN7PtrGeMS7nHv0FeyJJM+cPCY4dmvo=</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printerSettings/printerSettings4.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cTk6prmIs9xqorfD95dah2yZsidI+5cquAm/lPZ5HbE=</DigestValue>
      </Reference>
      <Reference URI="/xl/styles.xml?ContentType=application/vnd.openxmlformats-officedocument.spreadsheetml.styles+xml">
        <DigestMethod Algorithm="http://www.w3.org/2001/04/xmlenc#sha256"/>
        <DigestValue>wXpTwN4+y+Y73Rk8dkeP4943pvfWObeAomBM9hY9uRw=</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gaeZYt+vLiuySKpYERIyX56mNdga82l10uhTdXK4jAE=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21Ip66A4tADpzVF9t/DO7Ik3XT2IQ/7Y5dhqzvMZ0zE=</DigestValue>
      </Reference>
      <Reference URI="/xl/worksheets/sheet2.xml?ContentType=application/vnd.openxmlformats-officedocument.spreadsheetml.worksheet+xml">
        <DigestMethod Algorithm="http://www.w3.org/2001/04/xmlenc#sha256"/>
        <DigestValue>0J8ggxBAG6AETZrV6RxURIsVf+UE2kq56bVvqw/Hmwc=</DigestValue>
      </Reference>
      <Reference URI="/xl/worksheets/sheet3.xml?ContentType=application/vnd.openxmlformats-officedocument.spreadsheetml.worksheet+xml">
        <DigestMethod Algorithm="http://www.w3.org/2001/04/xmlenc#sha256"/>
        <DigestValue>Q6NVoNC0ZXd/tn3F2LLN/Tweq1xz8w2EQqAw080hvcw=</DigestValue>
      </Reference>
      <Reference URI="/xl/worksheets/sheet4.xml?ContentType=application/vnd.openxmlformats-officedocument.spreadsheetml.worksheet+xml">
        <DigestMethod Algorithm="http://www.w3.org/2001/04/xmlenc#sha256"/>
        <DigestValue>h652fm3n2A0EpRUgAH5Akgri9dAhEjX77i1nPeI+dAs=</DigestValue>
      </Reference>
    </Manifest>
    <SignatureProperties>
      <SignatureProperty Id="idSignatureTime" Target="#idPackageSignature">
        <mdssi:SignatureTime xmlns:mdssi="http://schemas.openxmlformats.org/package/2006/digital-signature">
          <mdssi:Format>YYYY-MM-DDThh:mm:ssTZD</mdssi:Format>
          <mdssi:Value>2017-01-18T17:19:53Z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4P///////////////////////////////////+D////////////////////////////////////g////////////////////////////////////4P///////////////////////////////////+D////////////////////////////////////g////////////////////////////////////4AD//////////////////////////////////+D////////////////////////////////////g////////////////////////////////////4P///////////////////////////////////+D////////////////////////////////////g////////////////////////////////////4P///////////////////////////////////+D////////////////////////////////////g////////////////////////////////////4P///////////////////////////////////+D////////////////////////////////////g////////////////////////////////////4P///////////////////////////////////+D////////////////////////////////////g////////////////////////////////////4P///////////////////////////////////+D////////////////////////////////////g////////////////////////////////////4P///////////////////////////////////+D////////////////////////////////////g////////////////////////////////////4P///////////////////////////////////+D////////////////////////////////////g////////////////////////////////////4P///////////////////////////////////+D////////////////////////////////////g////////////////////////////////////4P///////////////////////////////////+D////////////////////////////////////g////////////////////////////////////4P///////////////////////////////////+D////////////////////////////////////g////////////////////////////////////4P///////////////////////////////////+D////////////////////////////////////g////////////////////////////////////4P///////////////////////////////////+D////////////////////////////////////g////////////////////////////////////4P///////////////////////////////////+D////////////////////////////////////g////////////////////////////////////4P///////////////////////////////////+D////////////////////////////////////g////////////////////////////////////4P///////////////////////////////////+D////////////////////////////////////g////////////////////////////////////4P///////////////////////////////////+D////////////////////////////////////g////////////////////////////////////4P///////////////////////////////////+D////////////////////////////////////g////////////////////////////////////4P///////////////////////////////////+D////////////////////////////////////g////////////////////////////////////4P///////////////////////////////////+D////////////////////////////////////g////////////////////////////////////4P///////////////////////////////////+AF///////////////////////////////////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NAQEBAQEBAQEBAQEBAQEBAQEBAQEBAQEBAQEBAQEBAQGCkXkcAQEBAQEBAQEBAQEBSz+kAQEBAQEBgX1/AQEBAQEBAQEBAQEBAQEBAQEBAQEBAQEBAQEBAQEBAQEBAQEBAQEBAQEBAQEBAQEBAQEBAQEBAQEBAQEBAQEBAQEBAQEBAQEBAQEBAQEBAQEBAQEBAQEBAQEBAQEBAQEBAQEBAQEBAQEBAQEBAQEBAQEBAQEBAQEBAQEBAQEBAQEBAQEBAQEBAQEBAQEBAQEBAQEBAQEBAeM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dk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H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4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3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SQ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8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S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2017-01-18T17:19:53Z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aA9rUZPAFeGaQaIeA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E///////////////////////////////////wAD//////////////////////////////////8D////////////////////////////////////A////////////////////////////////////wP///////////////////////////////////8D////////////////////////////////////A////////////////////////////////////wP///////////////////////////////////8D////////////////////////////////////A////////////////////////////////////wP///////////////////////////////////8D////////////////////////////////////A////////////////////////////////////wP///////////////////////////////////8D////////////////////////////////////A////////////////////////////////////wP///////////////////////////////////8D////////////////////////////////////A////////////////////////////////////wP///////////////////////////////////8D////////////////////////////////////A////////////////////////////////////wP///////////////////////////////////8D////////////////////////////////////A////////////////////////////////////wP///////////////////////////////////8D////////////////////////////////////A////////////////////////////////////wP///////////////////////////////////8D////////////////////////////////////A////////////////////////////////////wP///////////////////////////////////8D////////////////////////////////////A////////////////////////////////////wP///////////////////////////////////8D////////////////////////////////////A////////////////////////////////////wP///////////////////////////////////8D////////////////////////////////////A////////////////////////////////////wP///////////////////////////////////8D////////////////////////////////////A////////////////////////////////////wP///////////////////////////////////8D////////////////////////////////////A////////////////////////////////////wP///////////////////////////////////8D////////////////////////////////////A////////////////////////////////////wP///////////////////////////////////8D////////////////////////////////////A////////////////////////////////////wP///////////////////////////////////8D////////////////////////////////////A////////////////////////////////////wP///////////////////////////////////8D////////////////////////////////////A////////////////////////////////////wP///////////////////////////////////8D////////////////////////////////////A////////////////////////////////////wP///////////////////////////////////8AA///////////////////////////////////A////////////////////////////////////wP///////////////////////////////////8D////////////////////////////////////A////////////////////////////////////wP///////////////////////////////////8D////////////////////////////////////A////////////////////////////////////wP///////////////////////////////////8D////////////////////////////////////A////////////////////////////////////wP///////////////////////////////////8D////////////////////////////////////A////////////////////////////////////wP///////////////////////////////////8D////////////////////////////////////A////////////////////////////////////wP///////////////////////////////////8D////////////////////////////////////A////////////////////////////////////wP///////////////////////////////////8D////////////////////////////////////A////////////////////////////////////wP///////////////////////////////////8D////////////////////////////////////A////////////////////////////////////wP///////////////////////////////////8D////////////////////////////////////A////////////////////////////////////wP///////////////////////////////////8D////////////////////////////////////A////////////////////////////////////wP///////////////////////////////////8D////////////////////////////////////A////////////////////////////////////wP///////////////////////////////////8D////////////////////////////////////A////////////////////////////////////wP///////////////////////////////////8D////////////////////////////////////A////////////////////////////////////wP///////////////////////////////////8D////////////////////////////////////A////////////////////////////////////wP///////////////////////////////////8D////////////////////////////////////A////////////////////////////////////wP///////////////////////////////////8D////////////////////////////////////A////////////////////////////////////wP///////////////////////////////////8D////////////////////////////////////A////////////////////////////////////wP///////////////////////////////////8D////////////////////////////////////A////////////////////////////////////wP///////////////////////////////////8D////////////////////////////////////A////////////////////////////////////wP///////////////////////////////////8D////////////////////////////////////ABf//////////////////////////////////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H/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H/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f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H/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f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H/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f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f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H/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f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H/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H/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N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eM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dk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H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4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3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SQ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8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6T4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kAWqxn+nbp2b4kpEBUPAbQAAAAAgPa1GfSvNAB3DCHwIgCKAUmMKRC0rjQAAAAAABDJSgb0rzQAJIiAEvyuNADZiykQUwBlAGcAbwBlACAAVQBJAAAAAAD1iykQzK80AOEAAAB0rjQAS+TZDxCx2xXhAAAAAQAAAF4WqxkAADQA6uPZDwQAAAAFAAAAAAAAAAAAAAAAAAAAXharGYCwNAAliykQ8HRUBgQAAAAQyUoGAAAAAEmLKRAAAAAAAABlAGcAbwBlACAAVQBJAAAAChNQrzQAUK80AOEAAADsrjQAAAAAAEAWqxk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BP//////////////////////////////////8AA///////////////////////////////////A////////////////////////////////////wP///////////////////////////////////8D////////////////////////////////////A////////////////////////////////////wP///////////////////////////////////8D////////////////////////////////////A////////////////////////////////////wP///////////////////////////////////8D////////////////////////////////////A////////////////////////////////////wP///////////////////////////////////8D////////////////////////////////////A////////////////////////////////////wP///////////////////////////////////8D////////////////////////////////////A////////////////////////////////////wP///////////////////////////////////8D////////////////////////////////////A////////////////////////////////////wP///////////////////////////////////8D////////////////////////////////////A////////////////////////////////////wP///////////////////////////////////8D////////////////////////////////////A////////////////////////////////////wP///////////////////////////////////8D////////////////////////////////////A////////////////////////////////////wP///////////////////////////////////8D////////////////////////////////////A////////////////////////////////////wP///////////////////////////////////8D////////////////////////////////////A////////////////////////////////////wP///////////////////////////////////8D////////////////////////////////////A////////////////////////////////////wP///////////////////////////////////8D////////////////////////////////////A////////////////////////////////////wP///////////////////////////////////8D////////////////////////////////////A////////////////////////////////////wP///////////////////////////////////8D////////////////////////////////////A////////////////////////////////////wP///////////////////////////////////8D////////////////////////////////////A////////////////////////////////////wP///////////////////////////////////8D////////////////////////////////////A////////////////////////////////////wP///////////////////////////////////8D////////////////////////////////////A////////////////////////////////////wP///////////////////////////////////8D////////////////////////////////////A////////////////////////////////////wP///////////////////////////////////8D////////////////////////////////////AAP//////////////////////////////////wP///////////////////////////////////8D////////////////////////////////////A////////////////////////////////////wP///////////////////////////////////8D////////////////////////////////////A////////////////////////////////////wP///////////////////////////////////8D////////////////////////////////////A////////////////////////////////////wP///////////////////////////////////8D////////////////////////////////////A////////////////////////////////////wP///////////////////////////////////8D////////////////////////////////////A////////////////////////////////////wP///////////////////////////////////8D////////////////////////////////////A////////////////////////////////////wP///////////////////////////////////8D////////////////////////////////////A////////////////////////////////////wP///////////////////////////////////8D////////////////////////////////////A////////////////////////////////////wP///////////////////////////////////8D////////////////////////////////////A////////////////////////////////////wP///////////////////////////////////8D////////////////////////////////////A////////////////////////////////////wP///////////////////////////////////8D////////////////////////////////////A////////////////////////////////////wP///////////////////////////////////8D////////////////////////////////////A////////////////////////////////////wP///////////////////////////////////8D////////////////////////////////////A////////////////////////////////////wP///////////////////////////////////8D////////////////////////////////////A////////////////////////////////////wP///////////////////////////////////8D////////////////////////////////////A////////////////////////////////////wP///////////////////////////////////8D////////////////////////////////////A////////////////////////////////////wP///////////////////////////////////8D////////////////////////////////////A////////////////////////////////////wP///////////////////////////////////8D////////////////////////////////////A////////////////////////////////////wP///////////////////////////////////8D////////////////////////////////////A////////////////////////////////////wP///////////////////////////////////8D////////////////////////////////////A////////////////////////////////////wAX//////////////////////////////////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f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H/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f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H/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f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H/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f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H/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f8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H/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f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f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zQ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j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Z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R0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9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k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g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w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d37GQpnrO2g+xiRF0+MxxtazeSU9nQquMX0s7sci5OQ=</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e02eA1Id4JysLCP3dAPT4bJiPqNg7tLZZKqC0kyYk2M=</DigestValue>
    </Reference>
    <Reference Type="http://www.w3.org/2000/09/xmldsig#Object" URI="#idValidSigLnImg">
      <DigestMethod Algorithm="http://www.w3.org/2001/04/xmlenc#sha256"/>
      <DigestValue>2r9ubVVnOi1Im0BAOMgnFzfG2G1tpu0HGzdBb1QlkRI=</DigestValue>
    </Reference>
    <Reference Type="http://www.w3.org/2000/09/xmldsig#Object" URI="#idInvalidSigLnImg">
      <DigestMethod Algorithm="http://www.w3.org/2001/04/xmlenc#sha256"/>
      <DigestValue>lvkqBh9OM50pYPlF/mEg6CxEILZpSAp5UV8sKDVedrY=</DigestValue>
    </Reference>
  </SignedInfo>
  <SignatureValue>AmIGM/wYdQrKvgLufL6pVr5j1bWARPKFwRu7+bRYqQ1Zs9vT2jEgDei9kNbPVxX9W/+3m4P6vvB9
jaRHkr68BRvDX3YX9wZSzCG0sOYatgk/DB9XKT/HyYFqF8ZcZACJ9GFptedOBjmy1bDGszABZp68
qDJGp9PB+Hgaal+d6QfLxHMpWoWfByd/fn26UPH8jMTFFkBn2B1y7p0aO9y4833oWmqtsZlUTICN
6G7FKLmTXS3owMEW/i9gBhXmak2NbgqTbM1RPDQ8iEmnbwQ0q2pd/lLZaLJZV6YlSA2rsQ2hg66a
zUEvDR+M69yFUo8CsEu68WQgw0MdA4dmSG7sIA==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Uh8WHsp/0qYVzShyERCiyYtUO0frqI/0iamoKaVeaV4=</DigestValue>
      </Reference>
      <Reference URI="/xl/comments1.xml?ContentType=application/vnd.openxmlformats-officedocument.spreadsheetml.comments+xml">
        <DigestMethod Algorithm="http://www.w3.org/2001/04/xmlenc#sha256"/>
        <DigestValue>2AZCRaR3KqQLnvdQ9ryuRkKIeX+LDhr1SRe7q77jBH8=</DigestValue>
      </Reference>
      <Reference URI="/xl/comments2.xml?ContentType=application/vnd.openxmlformats-officedocument.spreadsheetml.comments+xml">
        <DigestMethod Algorithm="http://www.w3.org/2001/04/xmlenc#sha256"/>
        <DigestValue>EMsygmi9ladLowhE5+b5h3nabISZRk8bny4jfnknwPI=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1m6DO38vFkM2XFSH7R8HTbz+dhTZbwRDMRqj4/STBgg=</DigestValue>
      </Reference>
      <Reference URI="/xl/drawings/drawing2.xml?ContentType=application/vnd.openxmlformats-officedocument.drawing+xml">
        <DigestMethod Algorithm="http://www.w3.org/2001/04/xmlenc#sha256"/>
        <DigestValue>NqKFAvN+eWhzV3vxEsj4se4uSoL2+Py3sjvCbqVdCho=</DigestValue>
      </Reference>
      <Reference URI="/xl/drawings/drawing3.xml?ContentType=application/vnd.openxmlformats-officedocument.drawing+xml">
        <DigestMethod Algorithm="http://www.w3.org/2001/04/xmlenc#sha256"/>
        <DigestValue>Y25gftPuYFbrqgHEyAHlalQO/BrzhhPgtn8nAnmEauM=</DigestValue>
      </Reference>
      <Reference URI="/xl/drawings/vmlDrawing1.vml?ContentType=application/vnd.openxmlformats-officedocument.vmlDrawing">
        <DigestMethod Algorithm="http://www.w3.org/2001/04/xmlenc#sha256"/>
        <DigestValue>RwyZ2mOH+FVm4aflsSRU/XHV2e1swu68lWHbHfNLPOI=</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nE2rcBXXA2AmK+KYvNF9CJx9mOszwcpGe7B5ObAEBeQ=</DigestValue>
      </Reference>
      <Reference URI="/xl/drawings/vmlDrawing4.vml?ContentType=application/vnd.openxmlformats-officedocument.vmlDrawing">
        <DigestMethod Algorithm="http://www.w3.org/2001/04/xmlenc#sha256"/>
        <DigestValue>bk4bZrMMiuOnizZFELR9FuP4maHpzlsI5rSryunHBQE=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TGNBzJoMy10f7fTTOtfl/pTQt34RNcOrO42DQWI5PuQ=</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DSA71X0w4DogWBnOEJKVpa3DQ7UvxZcErDzA2x+1K/Y=</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dCYbGhnXlvqhXaOibpxUNpvRYlircRWfsZBOQCQYPS4=</DigestValue>
      </Reference>
      <Reference URI="/xl/media/image10.jpeg?ContentType=image/jpeg">
        <DigestMethod Algorithm="http://www.w3.org/2001/04/xmlenc#sha256"/>
        <DigestValue>P0Ji5xd9ZnRQb6T9vRrNPtAcMVHgE3+CwHXW266QCZ4=</DigestValue>
      </Reference>
      <Reference URI="/xl/media/image2.emf?ContentType=image/x-emf">
        <DigestMethod Algorithm="http://www.w3.org/2001/04/xmlenc#sha256"/>
        <DigestValue>7/3qUgaWEl95illdhxqeUYT1HRyx5qbE6ICeDSdZs5s=</DigestValue>
      </Reference>
      <Reference URI="/xl/media/image3.emf?ContentType=image/x-emf">
        <DigestMethod Algorithm="http://www.w3.org/2001/04/xmlenc#sha256"/>
        <DigestValue>h6roSRmEZx7jJsGN22TZGPHU9vvMAE54bBPMSH1vHCY=</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Oug8QAmajfxlRN7PtrGeMS7nHv0FeyJJM+cPCY4dmvo=</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printerSettings/printerSettings4.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cTk6prmIs9xqorfD95dah2yZsidI+5cquAm/lPZ5HbE=</DigestValue>
      </Reference>
      <Reference URI="/xl/styles.xml?ContentType=application/vnd.openxmlformats-officedocument.spreadsheetml.styles+xml">
        <DigestMethod Algorithm="http://www.w3.org/2001/04/xmlenc#sha256"/>
        <DigestValue>wXpTwN4+y+Y73Rk8dkeP4943pvfWObeAomBM9hY9uRw=</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gaeZYt+vLiuySKpYERIyX56mNdga82l10uhTdXK4jAE=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21Ip66A4tADpzVF9t/DO7Ik3XT2IQ/7Y5dhqzvMZ0zE=</DigestValue>
      </Reference>
      <Reference URI="/xl/worksheets/sheet2.xml?ContentType=application/vnd.openxmlformats-officedocument.spreadsheetml.worksheet+xml">
        <DigestMethod Algorithm="http://www.w3.org/2001/04/xmlenc#sha256"/>
        <DigestValue>0J8ggxBAG6AETZrV6RxURIsVf+UE2kq56bVvqw/Hmwc=</DigestValue>
      </Reference>
      <Reference URI="/xl/worksheets/sheet3.xml?ContentType=application/vnd.openxmlformats-officedocument.spreadsheetml.worksheet+xml">
        <DigestMethod Algorithm="http://www.w3.org/2001/04/xmlenc#sha256"/>
        <DigestValue>Q6NVoNC0ZXd/tn3F2LLN/Tweq1xz8w2EQqAw080hvcw=</DigestValue>
      </Reference>
      <Reference URI="/xl/worksheets/sheet4.xml?ContentType=application/vnd.openxmlformats-officedocument.spreadsheetml.worksheet+xml">
        <DigestMethod Algorithm="http://www.w3.org/2001/04/xmlenc#sha256"/>
        <DigestValue>h652fm3n2A0EpRUgAH5Akgri9dAhEjX77i1nPeI+dAs=</DigestValue>
      </Reference>
    </Manifest>
    <SignatureProperties>
      <SignatureProperty Id="idSignatureTime" Target="#idPackageSignature">
        <mdssi:SignatureTime xmlns:mdssi="http://schemas.openxmlformats.org/package/2006/digital-signature">
          <mdssi:Format>YYYY-MM-DDThh:mm:ssTZD</mdssi:Format>
          <mdssi:Value>2017-01-19T13:01:58Z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2017-01-19T13:01:58Z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wAwNObC3DZnAvIQzwAAQAAAAgMnAsAAAAAMEaZC3DZnAvIQzwAsD+dCwAAAAAwRpkL44XcZAMAAADshdxkAQAAANguiwtozQ1ljmjUZNQzGACAAUZ2DlxBduBbQXbUMxgAZAEAAHtiBXd7YgV3GIx4CwAIAAAAAgAAAAAAAPQzGAAQagV3AAAAAAAAAAAoNRgABgAAABw1GAAGAAAAAAAAAAAAAAAcNRgALDQYAOLqBHcAAAAAAAIAAAAAGAAGAAAAHDUYAAYAAABMEgZ3AAAAAAAAAAAcNRgABgAAAAAAAABYNBgAii4EdwAAAAAAAgAAHDUY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ANtBoD4//8AAAAAAAAAAAAAAAAAAAAAEANtBoD4//96lwAAAAAYAPVxUndkOhgA9XFSd6WLfAD+////jONNd/LgTXesmYQLsBA/APCXhAv0MxgAEGoFdwAAAAAAAAAAKDUYAAYAAAAcNRgABgAAAAIAAAAAAAAABJiEC3hjhAsEmIQLAAAAAHhjhAtENBgAe2IFd3tiBXcAAAAAAAgAAAACAAAAAAAATDQYABBqBXcAAAAAAAAAAII1GAAHAAAAdDUYAAcAAAAAAAAAAAAAAHQ1GACENBgA4uoEdwAAAAAAAgAAAAAYAAcAAAB0NRgABwAAAEwSBncAAAAAAAAAAHQ1GAAHAAAAAAAAALA0GACKLgR3AAAAAAACAAB0NRg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J8EpKUYAP+/3GSH6sXYM+3F2D6O6GQwkJcNAAAAACpTIfwiAIoBIA0AhGilGAA8pRgAQEuZCyANAIT8pxgADY/oZCANAIQAAAAAEJkICGjOnwTophgAWNgNZb64egsAAAAAWNgNZSANAAC8uHoLAQAAAAAAAAAHAAAAvLh6CwAAAAAAAAAAcKUYAOJ53GQgAAAA/////wAAAAAAAAAAFQAAAAAAAABwAAAAAQAAAAEAAAAkAAAAJAAAABAAAAAAAAAAEJkICGjOnwQBpQEAAAAAAAQRCsQwphgAMKYYANB46GQAAAAAXKgYABCZCAjgeOhkBBEKxOylGA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dpkil3HqYqZhhLKmb//wAAAACudn5aAAAEzBgASAJBdgAAAABYZj4AWMsYAFDzr3YAAAAAAABDaGFyVXBwZXJXAAFOdzmSKXdEzBgAAAAAALDLGACAAUZ2DlxBduBbQXawyxgAZAEAAHtiBXd7YgV3UAlAAAAIAAAAAgAAAAAAANDLGAAQagV3AAAAAAAAAAAKzRgACQAAAPjMGAAJAAAAAAAAAAAAAAD4zBgACMwYAOLqBHcAAAAAAAIAAAAAGAAJAAAA+MwYAAkAAABMEgZ3AAAAAAAAAAD4zBgACQAAAAAAAAA0zBgAii4EdwAAAAAAAgAA+MwY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WQ0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BrPw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aZIpdx6mKmYYSypm//8AAAAArnZ+WgAABMwYAEgCQXYAAAAAWGY+AFjLGABQ8692AAAAAAAAQ2hhclVwcGVyVwABTnc5kil3RMwYAAAAAACwyxgAgAFGdg5cQXbgW0F2sMsYAGQBAAB7YgV3e2IFd1AJQAAACAAAAAIAAAAAAADQyxgAEGoFdwAAAAAAAAAACs0YAAkAAAD4zBgACQAAAAAAAAAAAAAA+MwYAAjMGADi6gR3AAAAAAACAAAAABgACQAAAPjMGAAJAAAATBIGdwAAAAAAAAAA+MwYAAkAAAAAAAAANMwYAIouBHcAAAAAAAIAAPjMGAAJAAAAZHYACAAAAAAlAAAADAAAAAEAAAAYAAAADAAAAP8AAAISAAAADAAAAAEAAAAeAAAAGAAAACoAAAAFAAAAhQAAABYAAAAlAAAADAAAAAEAAABUAAAAqAAAACsAAAAFAAAAgwAAABUAAAABAAAAqwoNQgAADUIrAAAABQAAAA8AAABMAAAAAAAAAAAAAAAAAAAA//////////9sAAAARgBpAHIAbQBhACAAbgBvACAAdgDhAGwAaQBkAGEAGA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BgA9XFSd2Q6GAD1cVJ3pYt8AP7///+M40138uBNd6yZhAuwED8A8JeEC/QzGAAQagV3AAAAAAAAAAAoNRgABgAAABw1GAAGAAAAAgAAAAAAAAAEmIQLeGOECwSYhAsAAAAAeGOEC0Q0GAB7YgV3e2IFdwAAAAAACAAAAAIAAAAAAABMNBgAEGoFdwAAAAAAAAAAgjUYAAcAAAB0NRgABwAAAAAAAAAAAAAAdDUYAIQ0GADi6gR3AAAAAAACAAAAABgABwAAAHQ1GAAHAAAATBIGdwAAAAAAAAAAdDUYAAcAAAAAAAAAsDQYAIouBHcAAAAAAAIAAHQ1G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wAwNObC3DZnAvIQzwAAQAAAAgMnAsAAAAAMEaZC3DZnAvIQzwAsD+dCwAAAAAwRpkL44XcZAMAAADshdxkAQAAANguiwtozQ1ljmjUZNQzGACAAUZ2DlxBduBbQXbUMxgAZAEAAHtiBXd7YgV3GIx4CwAIAAAAAgAAAAAAAPQzGAAQagV3AAAAAAAAAAAoNRgABgAAABw1GAAGAAAAAAAAAAAAAAAcNRgALDQYAOLqBHcAAAAAAAIAAAAAGAAGAAAAHDUYAAYAAABMEgZ3AAAAAAAAAAAcNRgABgAAAAAAAABYNBgAii4EdwAAAAAAAgAAHDUY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AICAAAAAB4IKAN/p1Bdtis/2VpYAFOMJCXDQAAAACmUCEeIgCKARSlGABe9MpllKUYAAAAAAAQmQgI1KYYACSIgBLcpRgAUwBlAGcAbwBlACAAVQBJAAAAAAAAAAAAJeTKZeEAAABQpRgAmjPpZKDHnQvhAAAAAQAAAJYgoA0AABgAOjPpZAQAAAAFAAAAAAAAAAAAAAAAAAAAliCgDVynGAAk38pl+PmYCwQAAAAQmQgIAAAAAKXjymUQAAAAAAAAAFMAZQBnAG8AZQAgAFUASQAAAAoKMKYYADCmGADhAAAAAAAAAHggoA0AAAAAAQAAAAAAAADspRg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D2/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lYQb8SJrFwzX6OhaZzAKCY0FbVQ=</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A1DTLWAT8LFG4hwPAMOOyM/Mg20=</DigestValue>
    </Reference>
    <Reference URI="#idValidSigLnImg" Type="http://www.w3.org/2000/09/xmldsig#Object">
      <DigestMethod Algorithm="http://www.w3.org/2000/09/xmldsig#sha1"/>
      <DigestValue>oHxvaiu4tVXdBOfPrCw43PGFStw=</DigestValue>
    </Reference>
    <Reference URI="#idInvalidSigLnImg" Type="http://www.w3.org/2000/09/xmldsig#Object">
      <DigestMethod Algorithm="http://www.w3.org/2000/09/xmldsig#sha1"/>
      <DigestValue>hDB9WAvMKLcPhOnDMIDdtMAOVA4=</DigestValue>
    </Reference>
  </SignedInfo>
  <SignatureValue>jPKljoT+gvOFHIhO7f1aJgQ88caQ8ox8JsA7fyMoHKt14qgVWm5l8L+kS4y2G/W1qOGzJ/SqI5c5
YnhUuCFS979WlOO2EqreP5S4MoS2wEGNcBxrz5wZzZ1rUyAL0BmeR0nsTveY1xr0WTyxD/+H6KXW
IHco9S5B5/ATPW8SG4Pjb+mUMJZQXaaxJiwBvm38Ml7GN2MrTZvz4dvJAa/lBUsXM/3tt8ySfKuL
xMYRjcBAp5D/QQATvqbtwsWdA+/S0PYE/dZd9/s8SiAU0XGxLQQGq2qNGj+IOuk5d8GLxL9+nN4x
89fobr6Z8ILrdGL1KrJ5rfsxHrU3vI7wxeaHJg==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ttepmkuWuXhUddNEwNzzRYyq8v4=</DigestValue>
      </Reference>
      <Reference URI="/xl/media/image3.emf?ContentType=image/x-emf">
        <DigestMethod Algorithm="http://www.w3.org/2000/09/xmldsig#sha1"/>
        <DigestValue>EhaAyvFZuFOGVRLS1hxZaMq68ZU=</DigestValue>
      </Reference>
      <Reference URI="/xl/media/image5.png?ContentType=image/png">
        <DigestMethod Algorithm="http://www.w3.org/2000/09/xmldsig#sha1"/>
        <DigestValue>X8ifBPrZdk/1pGH6XtoivWXMYRg=</DigestValue>
      </Reference>
      <Reference URI="/xl/media/image1.emf?ContentType=image/x-emf">
        <DigestMethod Algorithm="http://www.w3.org/2000/09/xmldsig#sha1"/>
        <DigestValue>X+xOJQzyEBkMsvWZlQMqezNxHPU=</DigestValue>
      </Reference>
      <Reference URI="/xl/media/image2.emf?ContentType=image/x-emf">
        <DigestMethod Algorithm="http://www.w3.org/2000/09/xmldsig#sha1"/>
        <DigestValue>7sMw1v1dd7Y/uNb2YbtzfPQZg0Q=</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gLPwBIhZc0JAPELcTJaMi9BPmTQ=</DigestValue>
      </Reference>
      <Reference URI="/xl/sharedStrings.xml?ContentType=application/vnd.openxmlformats-officedocument.spreadsheetml.sharedStrings+xml">
        <DigestMethod Algorithm="http://www.w3.org/2000/09/xmldsig#sha1"/>
        <DigestValue>7T91cdGOE2H3x+ycPnD/TZxd9kM=</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comments2.xml?ContentType=application/vnd.openxmlformats-officedocument.spreadsheetml.comments+xml">
        <DigestMethod Algorithm="http://www.w3.org/2000/09/xmldsig#sha1"/>
        <DigestValue>krr0ErinpanA0hta3lzVqPp7GEQ=</DigestValue>
      </Reference>
      <Reference URI="/xl/printerSettings/printerSettings4.bin?ContentType=application/vnd.openxmlformats-officedocument.spreadsheetml.printerSettings">
        <DigestMethod Algorithm="http://www.w3.org/2000/09/xmldsig#sha1"/>
        <DigestValue>cACxuclsAAxWVhytoyB+RMoSwgo=</DigestValue>
      </Reference>
      <Reference URI="/xl/calcChain.xml?ContentType=application/vnd.openxmlformats-officedocument.spreadsheetml.calcChain+xml">
        <DigestMethod Algorithm="http://www.w3.org/2000/09/xmldsig#sha1"/>
        <DigestValue>QZYtr7gZ3hWnupz4A0rUs+cOAiM=</DigestValue>
      </Reference>
      <Reference URI="/xl/printerSettings/printerSettings2.bin?ContentType=application/vnd.openxmlformats-officedocument.spreadsheetml.printerSettings">
        <DigestMethod Algorithm="http://www.w3.org/2000/09/xmldsig#sha1"/>
        <DigestValue>aDpAWg6l3IyU8iXCdAOvuYk6GGI=</DigestValue>
      </Reference>
      <Reference URI="/xl/externalLinks/externalLink1.xml?ContentType=application/vnd.openxmlformats-officedocument.spreadsheetml.externalLink+xml">
        <DigestMethod Algorithm="http://www.w3.org/2000/09/xmldsig#sha1"/>
        <DigestValue>o2WJj8A6cpppDPyjbNtsKg2qzAY=</DigestValue>
      </Reference>
      <Reference URI="/xl/externalLinks/externalLink2.xml?ContentType=application/vnd.openxmlformats-officedocument.spreadsheetml.externalLink+xml">
        <DigestMethod Algorithm="http://www.w3.org/2000/09/xmldsig#sha1"/>
        <DigestValue>FAYOVRy0aY1uv5BMaLRwx6EJWvo=</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4.xml?ContentType=application/vnd.openxmlformats-officedocument.spreadsheetml.externalLink+xml">
        <DigestMethod Algorithm="http://www.w3.org/2000/09/xmldsig#sha1"/>
        <DigestValue>OFLHfjW/BTCl6hd2cQM3UiFVSWw=</DigestValue>
      </Reference>
      <Reference URI="/xl/printerSettings/printerSettings3.bin?ContentType=application/vnd.openxmlformats-officedocument.spreadsheetml.printerSettings">
        <DigestMethod Algorithm="http://www.w3.org/2000/09/xmldsig#sha1"/>
        <DigestValue>cACxuclsAAxWVhytoyB+RMoSwgo=</DigestValue>
      </Reference>
      <Reference URI="/xl/media/image7.png?ContentType=image/png">
        <DigestMethod Algorithm="http://www.w3.org/2000/09/xmldsig#sha1"/>
        <DigestValue>vbG+gTxGr6BusXy/W7WZeUj3RwQ=</DigestValue>
      </Reference>
      <Reference URI="/xl/drawings/vmlDrawing1.vml?ContentType=application/vnd.openxmlformats-officedocument.vmlDrawing">
        <DigestMethod Algorithm="http://www.w3.org/2000/09/xmldsig#sha1"/>
        <DigestValue>uMA9ODZk7+7wZC3+H8T4jzDwwXM=</DigestValue>
      </Reference>
      <Reference URI="/xl/drawings/drawing1.xml?ContentType=application/vnd.openxmlformats-officedocument.drawing+xml">
        <DigestMethod Algorithm="http://www.w3.org/2000/09/xmldsig#sha1"/>
        <DigestValue>fxxg39u04+83mRe8q5DFTOROqa4=</DigestValue>
      </Reference>
      <Reference URI="/xl/drawings/vmlDrawing3.vml?ContentType=application/vnd.openxmlformats-officedocument.vmlDrawing">
        <DigestMethod Algorithm="http://www.w3.org/2000/09/xmldsig#sha1"/>
        <DigestValue>schQA/8z+emyEni0s24AKX8Y+Nw=</DigestValue>
      </Reference>
      <Reference URI="/xl/media/image9.jpeg?ContentType=image/jpeg">
        <DigestMethod Algorithm="http://www.w3.org/2000/09/xmldsig#sha1"/>
        <DigestValue>kDQHsyBbFwdL/hwl5iVVfVyPh5U=</DigestValue>
      </Reference>
      <Reference URI="/xl/drawings/vmlDrawing4.vml?ContentType=application/vnd.openxmlformats-officedocument.vmlDrawing">
        <DigestMethod Algorithm="http://www.w3.org/2000/09/xmldsig#sha1"/>
        <DigestValue>AW+jEbNM6c4xxurtqAYvTxpKnM8=</DigestValue>
      </Reference>
      <Reference URI="/xl/media/image10.jpeg?ContentType=image/jpeg">
        <DigestMethod Algorithm="http://www.w3.org/2000/09/xmldsig#sha1"/>
        <DigestValue>JrL9zT9G+eSkjs4sl0myc9/pxZk=</DigestValue>
      </Reference>
      <Reference URI="/xl/worksheets/sheet3.xml?ContentType=application/vnd.openxmlformats-officedocument.spreadsheetml.worksheet+xml">
        <DigestMethod Algorithm="http://www.w3.org/2000/09/xmldsig#sha1"/>
        <DigestValue>jtVE3zvUHWOkp5932sJJXMqWy84=</DigestValue>
      </Reference>
      <Reference URI="/xl/worksheets/sheet4.xml?ContentType=application/vnd.openxmlformats-officedocument.spreadsheetml.worksheet+xml">
        <DigestMethod Algorithm="http://www.w3.org/2000/09/xmldsig#sha1"/>
        <DigestValue>4E+TMtVP4Wjm9FQhVU8vgfrXRaU=</DigestValue>
      </Reference>
      <Reference URI="/xl/workbook.xml?ContentType=application/vnd.openxmlformats-officedocument.spreadsheetml.sheet.main+xml">
        <DigestMethod Algorithm="http://www.w3.org/2000/09/xmldsig#sha1"/>
        <DigestValue>0E1wtmizJpnln6uUbWVjcxqQs80=</DigestValue>
      </Reference>
      <Reference URI="/xl/drawings/drawing2.xml?ContentType=application/vnd.openxmlformats-officedocument.drawing+xml">
        <DigestMethod Algorithm="http://www.w3.org/2000/09/xmldsig#sha1"/>
        <DigestValue>VJAH74wel0B7DtE2EIFGVPIqAB0=</DigestValue>
      </Reference>
      <Reference URI="/xl/drawings/drawing3.xml?ContentType=application/vnd.openxmlformats-officedocument.drawing+xml">
        <DigestMethod Algorithm="http://www.w3.org/2000/09/xmldsig#sha1"/>
        <DigestValue>r+H8gT9GHpSQObum0g4x0/v+oLc=</DigestValue>
      </Reference>
      <Reference URI="/xl/worksheets/sheet2.xml?ContentType=application/vnd.openxmlformats-officedocument.spreadsheetml.worksheet+xml">
        <DigestMethod Algorithm="http://www.w3.org/2000/09/xmldsig#sha1"/>
        <DigestValue>1ADmr5nwUyYpNiJSsWDh2OtBSbE=</DigestValue>
      </Reference>
      <Reference URI="/xl/worksheets/sheet1.xml?ContentType=application/vnd.openxmlformats-officedocument.spreadsheetml.worksheet+xml">
        <DigestMethod Algorithm="http://www.w3.org/2000/09/xmldsig#sha1"/>
        <DigestValue>R1GwNBuucVT3dafEVx8ol9WfuMY=</DigestValue>
      </Reference>
      <Reference URI="/xl/media/image8.jpeg?ContentType=image/jpeg">
        <DigestMethod Algorithm="http://www.w3.org/2000/09/xmldsig#sha1"/>
        <DigestValue>Xacck+miE+FcZw5pdYMw6LejF0s=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OjZSTMENGOEPkHmmfC8/9/IJEoA=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2017-01-19T20:27:40Z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2017-01-19T20:27:40Z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tEVTAAXTV8WwjCZFsBAAAAtCNRW8C8clsA0O8GCMJkWwEAAAC0I1Fb5CNRW6Bl7gagZe4GjFUwAO1UfFt0RmRbAQAAALQjUVuYVTAAgAHcdg5c13bgW9d2mFUwAGQBAAAAAAAAAAAAAIFiqHaBYqh2uDozAAAIAAAAAgAAAAAAAMBVMAAWaqh2AAAAAAAAAADwVjAABgAAAORWMAAGAAAAAAAAAAAAAADkVjAA+FUwAOLqp3YAAAAAAAIAAAAAMAAGAAAA5FYwAAYAAABMEql2AAAAAAAAAADkVjAABgAAAODBQwAkVjAAii6ndgAAAAAAAgAA5FYw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Dcdg5c13bgW9d2NL0wAGQBAAAAAAAAAAAAAIFiqHaBYqh2U3p9WwAAAACAFhUAvEIzAABSNwBTen1bAAAAAIAVFQDgwUMAABIsA1i9MAA1eX1bMB96APwBAACUvTAA1Xh9W/wBAAAAAAAAgWKodoFiqHb8AQAAAAgAAAACAAAAAAAArL0wABZqqHYAAAAAAAAAAN6+MAAHAAAA0L4wAAcAAAAAAAAAAAAAANC+MADkvTAA4uqndgAAAAAAAgAAAAAwAAcAAADQvjAABwAAAEwSqXYAAAAAAAAAANC+MAAHAAAA4MFDABC+MACKLqd2AAAAAAACAADQvjA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510gYSAIICAAA4kqYKAAAAAO8TIQQiAIoBAAAAAAAAAACCAgAA0gYSAMSlMAAj4L930gYSAAAAAADgpTAAxZZNdfBFrQAAAAAATPQwcgIAAAAAAAAAAAAAADjv5QE8pjAA/rPyc9IGEgCCAgAAAgAAAAAAAAAGAAAAgAHcdgAAAACAploFgAHcdp8QEwAPFgoDPKYwADaB13aAploFAAAAAIAB3HY8pjAAVYHXdoAB3HYAAAGioAGHCmSmMACTgNd2AQAAAEymMAAQAAAAAwEAAKABhwo5EQGioAGHCgAAAAABAAAAkKYwAJCmMA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Hi6MADMHX5bAPEzABcAAAQBAAAAAAQAAPS6MABRHn5bNi08LQK8MAAABAAAAQIAAAAAAABMujAAiMkwAIjJMACoujAAgAHcdg5c13bgW9d2qLowAGQBAAAAAAAAAAAAAIFiqHaBYqh2WDkzAAAIAAAAAgAAAAAAANC6MAAWaqh2AAAAAAAAAAACvDAABwAAAPS7MAAHAAAAAAAAAAAAAAD0uzAACLswAOLqp3YAAAAAAAIAAAAAMAAHAAAA9LswAAcAAABMEql2AAAAAAAAAAD0uzAABwAAAODBQwA0uzAAii6ndgAAAAAAAgAA9Lsw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AAAA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eLowAMwdflsA8TMAFwAABAEAAAAABAAA9LowAFEefls2LTwtArwwAAAEAAABAgAAAAAAAEy6MACIyTAAiMkwAKi6MACAAdx2DlzXduBb13aoujAAZAEAAAAAAAAAAAAAgWKodoFiqHZYOTMAAAgAAAACAAAAAAAA0LowABZqqHYAAAAAAAAAAAK8MAAHAAAA9LswAAcAAAAAAAAAAAAAAPS7MAAIuzAA4uqndgAAAAAAAgAAAAAwAAcAAAD0uzAABwAAAEwSqXYAAAAAAAAAAPS7MAAHAAAA4MFDADS7MACKLqd2AAAAAAACAAD0uzA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Dcdg5c13bgW9d2NL0wAGQBAAAAAAAAAAAAAIFiqHaBYqh2U3p9WwAAAACAFhUAvEIzAABSNwBTen1bAAAAAIAVFQDgwUMAABIsA1i9MAA1eX1bMB96APwBAACUvTAA1Xh9W/wBAAAAAAAAgWKodoFiqHb8AQAAAAgAAAACAAAAAAAArL0wABZqqHYAAAAAAAAAAN6+MAAHAAAA0L4wAAcAAAAAAAAAAAAAANC+MADkvTAA4uqndgAAAAAAAgAAAAAwAAcAAADQvjAABwAAAEwSqXYAAAAAAAAAANC+MAAHAAAA4MFDABC+MACKLqd2AAAAAAACAADQvjA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RFUwAF01fFsIwmRbAQAAALQjUVvAvHJbANDvBgjCZFsBAAAAtCNRW+QjUVugZe4GoGXuBoxVMADtVHxbdEZkWwEAAAC0I1FbmFUwAIAB3HYOXNd24FvXdphVMABkAQAAAAAAAAAAAACBYqh2gWKodrg6MwAACAAAAAIAAAAAAADAVTAAFmqodgAAAAAAAAAA8FYwAAYAAADkVjAABgAAAAAAAAAAAAAA5FYwAPhVMADi6qd2AAAAAAACAAAAADAABgAAAORWMAAGAAAATBKpdgAAAAAAAAAA5FYwAAYAAADgwUMAJFYwAIoup3YAAAAAAAIAAORWMA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DiSpgpjZnh12RUhHyIAigHsR80CtKUwAFhpeHUAAAAAAAAAAGimMADWhnd1BgAAAAAAAACLDwH6AAAAAOAe2wYBAAAA4B7bBgAAAAAGAAAAgAHcduAe2waAeIQAgAHcdo8QEwDNFgolAAAwADaB13aAeIQA4B7bBoAB3HYcpjAAVYHXdoAB3HaLDwH6iw8B+kSmMACTgNd2AQAAACymMAD+ndd2MTmRWwAAAfoAAAAAAAAAAESoMAAAAAAAZKYwAIs4kVvgpjAAAAAAAIDDKwNEqDAAAAAAACinMAAjOJFbkKYw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AAAA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vt:lpstr>
      <vt:lpstr>Anternativa</vt:lpstr>
      <vt:lpstr>ALT. 8</vt:lpstr>
      <vt:lpstr>ALT. 10</vt:lpstr>
      <vt:lpstr>'ALT. 10'!Área_de_impresión</vt:lpstr>
      <vt:lpstr>'ALT. 8'!Área_de_impresión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2016-12-30T19:25:41Z</cp:lastPrinted>
  <dcterms:created xsi:type="dcterms:W3CDTF">2016-11-30T18:58:44Z</dcterms:created>
  <dcterms:modified xsi:type="dcterms:W3CDTF">2016-12-30T19:26:55Z</dcterms:modified>
</cp:coreProperties>
</file>