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docProps/core.xml" ContentType="application/vnd.openxmlformats-package.core-properties+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xl/comments2.xml" ContentType="application/vnd.openxmlformats-officedocument.spreadsheetml.comment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MASISA\DFZ-2016-4972 MASISA\UV 3488 PLANTA CABRERO DIVISION TABLEROS\"/>
    </mc:Choice>
  </mc:AlternateContent>
  <bookViews>
    <workbookView xWindow="0" yWindow="0" windowWidth="20736" windowHeight="9408"/>
  </bookViews>
  <sheets>
    <sheet name="Datos" sheetId="8" r:id="rId1"/>
    <sheet name="Anternativa" sheetId="11" r:id="rId2"/>
    <sheet name="ALT. 10" sheetId="12" r:id="rId3"/>
    <sheet name="ALT. 11" sheetId="13" r:id="rId4"/>
  </sheets>
  <externalReferences>
    <externalReference r:id="rId5"/>
    <externalReference r:id="rId6"/>
    <externalReference r:id="rId7"/>
    <externalReference r:id="rId8"/>
  </externalReferences>
  <definedNames>
    <definedName name="ALTERNATIVA" localSheetId="2">[1]NOMBRES!$D$2:$D$14</definedName>
    <definedName name="ALTERNATIVA" localSheetId="3">[1]NOMBRES!$D$2:$D$14</definedName>
    <definedName name="ALTERNATIVA">#REF!</definedName>
    <definedName name="ALTERNATIVO">[1]NOMBRES!$M$2:$M$7</definedName>
    <definedName name="_xlnm.Print_Area" localSheetId="2">'ALT. 10'!$B$1:$H$26,'ALT. 10'!$B$143:$H$164</definedName>
    <definedName name="_xlnm.Print_Area" localSheetId="3">'ALT. 11'!$B$1:$F$49</definedName>
    <definedName name="COMBUSTIBLE" localSheetId="2">[1]NOMBRES!$H$2:$H$20</definedName>
    <definedName name="COMBUSTIBLE" localSheetId="3">[1]NOMBRES!$H$2:$H$20</definedName>
    <definedName name="COMBUSTIBLE">#REF!</definedName>
    <definedName name="DECISION" localSheetId="2">[1]NOMBRES!$F$2:$F$4</definedName>
    <definedName name="DECISION" localSheetId="3">[1]NOMBRES!$F$2:$F$4</definedName>
    <definedName name="DECISION">#REF!</definedName>
    <definedName name="FUENTE" localSheetId="2">[1]NOMBRES!$G$2:$G$3</definedName>
    <definedName name="FUENTE" localSheetId="3">[1]NOMBRES!$G$2:$G$3</definedName>
    <definedName name="FUENTE">#REF!</definedName>
    <definedName name="N°" localSheetId="2">[1]NOMBRES!$A$2:$A$60</definedName>
    <definedName name="N°" localSheetId="3">[1]NOMBRES!$A$2:$A$60</definedName>
    <definedName name="N°">#REF!</definedName>
    <definedName name="PARAMETRO">[1]NOMBRES!$O$2:$O$5</definedName>
    <definedName name="SECCION">[1]NOMBRES!$K$2:$K$4</definedName>
    <definedName name="TICKET">[1]NOMBRES!$Q$2:$Q$3</definedName>
    <definedName name="TIPO_FUENTE" localSheetId="2">[1]NOMBRES!$B$2:$B$7</definedName>
    <definedName name="TIPO_FUENTE" localSheetId="3">[1]NOMBRES!$B$2:$B$7</definedName>
    <definedName name="TIPO_FUENTE">#REF!</definedName>
    <definedName name="_xlnm.Print_Titles" localSheetId="2">'ALT. 10'!$B:$C,'ALT. 10'!$1:$5</definedName>
    <definedName name="_xlnm.Print_Titles" localSheetId="3">'ALT. 11'!$B:$C,'ALT. 11'!$1:$6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13" l="1"/>
  <c r="B9" i="12"/>
  <c r="E25" i="12"/>
  <c r="F25" i="12"/>
  <c r="H25" i="12"/>
  <c r="E26" i="12"/>
  <c r="F26" i="12"/>
  <c r="G26" i="12"/>
  <c r="H26" i="12"/>
  <c r="B143" i="12"/>
  <c r="E159" i="12"/>
  <c r="F159" i="12"/>
  <c r="H159" i="12"/>
  <c r="E160" i="12"/>
  <c r="F160" i="12"/>
  <c r="G160" i="12"/>
  <c r="H160" i="12"/>
  <c r="E72" i="8" l="1"/>
  <c r="E68" i="8"/>
  <c r="C3" i="11" l="1"/>
</calcChain>
</file>

<file path=xl/comments1.xml><?xml version="1.0" encoding="utf-8"?>
<comments xmlns="http://schemas.openxmlformats.org/spreadsheetml/2006/main">
  <authors>
    <author>Autor</author>
  </authors>
  <commentList>
    <comment ref="C12" authorId="0" shapeId="0">
      <text>
        <r>
          <rPr>
            <sz val="9"/>
            <color indexed="81"/>
            <rFont val="Tahoma"/>
            <family val="2"/>
          </rPr>
          <t>Indicar como identificará el combustible que esta utilizando en un determinado periodo, por la fuente.</t>
        </r>
      </text>
    </comment>
    <comment ref="C146" authorId="0" shapeId="0">
      <text>
        <r>
          <rPr>
            <sz val="9"/>
            <color indexed="81"/>
            <rFont val="Tahoma"/>
            <family val="2"/>
          </rPr>
          <t>Indicar como identificará el combustible que esta utilizando en un determinado periodo, por la fuente.</t>
        </r>
      </text>
    </comment>
  </commentList>
</comments>
</file>

<file path=xl/comments2.xml><?xml version="1.0" encoding="utf-8"?>
<comments xmlns="http://schemas.openxmlformats.org/spreadsheetml/2006/main">
  <authors>
    <author>Autor</author>
  </authors>
  <commentList>
    <comment ref="C12" authorId="0" shapeId="0">
      <text>
        <r>
          <rPr>
            <sz val="9"/>
            <color indexed="81"/>
            <rFont val="Tahoma"/>
            <family val="2"/>
          </rPr>
          <t>Indicar como identificará el combustible que esta utilizando en un determinado periodo, por la fuente.</t>
        </r>
      </text>
    </comment>
  </commentList>
</comments>
</file>

<file path=xl/sharedStrings.xml><?xml version="1.0" encoding="utf-8"?>
<sst xmlns="http://schemas.openxmlformats.org/spreadsheetml/2006/main" count="335" uniqueCount="175">
  <si>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</si>
  <si>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</si>
  <si>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</si>
  <si>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</si>
  <si>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</si>
  <si>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</si>
  <si>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</si>
  <si>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</si>
  <si>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</si>
  <si>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</si>
  <si>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</si>
  <si>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</si>
  <si>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</si>
  <si>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</si>
  <si>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</si>
  <si>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</si>
  <si>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</si>
  <si>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</si>
  <si>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</si>
  <si>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</si>
  <si>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</si>
  <si>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</si>
  <si>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</si>
  <si>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</si>
  <si>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</si>
  <si>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</si>
  <si>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</si>
  <si>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</si>
  <si>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</si>
  <si>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</si>
  <si>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</si>
  <si>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</si>
  <si>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</si>
  <si>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</si>
  <si>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</si>
  <si>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</si>
  <si>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</si>
  <si>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</si>
  <si>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</si>
  <si>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</si>
  <si>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</si>
  <si>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</si>
  <si>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</si>
  <si>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</si>
  <si>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</si>
  <si>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</si>
  <si>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</si>
  <si>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</si>
  <si>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</si>
  <si>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</si>
  <si>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</si>
  <si>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</si>
  <si>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</si>
  <si>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</si>
  <si>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96.802.690-9</t>
  </si>
  <si>
    <t>Masisa S.A.</t>
  </si>
  <si>
    <t>Ruta Q-50 KM2.5-Cabrero</t>
  </si>
  <si>
    <t>Pablo Vela P.</t>
  </si>
  <si>
    <t>Masisa S.A. Division Tableros</t>
  </si>
  <si>
    <t>Cabrero</t>
  </si>
  <si>
    <t>E: 731582 N: 5996937</t>
  </si>
  <si>
    <t>N° 1</t>
  </si>
  <si>
    <t>CALDERA</t>
  </si>
  <si>
    <t>CALDERA CALENTADORA DE ACEITE TÉRMICO LÍNEA MDF</t>
  </si>
  <si>
    <t>PC 001119-8</t>
  </si>
  <si>
    <t>METSO</t>
  </si>
  <si>
    <t>N/E</t>
  </si>
  <si>
    <t>BIOMASA FORESTAL</t>
  </si>
  <si>
    <t>No especifica</t>
  </si>
  <si>
    <t>n/a</t>
  </si>
  <si>
    <t>En proceso</t>
  </si>
  <si>
    <t>SCRUBBER</t>
  </si>
  <si>
    <t>Multiciclón</t>
  </si>
  <si>
    <t>n/i</t>
  </si>
  <si>
    <t>BATERÍA CICLONES</t>
  </si>
  <si>
    <t>MARCA EQUIPO DE ABATIMIENTO 3</t>
  </si>
  <si>
    <t>TIPO EQUIPO DE ABATIMIENTO 3</t>
  </si>
  <si>
    <t>RCA 340/2005
RCA 289/2009
RCA 185/2012</t>
  </si>
  <si>
    <t>N° 2</t>
  </si>
  <si>
    <t>CALDERA CALENTADORA DE ACEITE TÉRMICO LÍNEA MDP</t>
  </si>
  <si>
    <t>PC 001514-2</t>
  </si>
  <si>
    <t>SAXLUND</t>
  </si>
  <si>
    <t>WESP - PRECIPITADOR ELECTROESTATICO HÚMEDO</t>
  </si>
  <si>
    <t>SCHEUCH</t>
  </si>
  <si>
    <t>CALDERA  MDF</t>
  </si>
  <si>
    <t>CALDERA MDP</t>
  </si>
  <si>
    <t>N/A</t>
  </si>
  <si>
    <t>Ciclones</t>
  </si>
  <si>
    <t>Precipitador electroestático</t>
  </si>
  <si>
    <t>% DE EFICIENCIA DS 138, ADJUNTAR RESPALDO DE LA EXISTENCIA DEL SIST. DE CONTROL</t>
  </si>
  <si>
    <t>EP</t>
  </si>
  <si>
    <t>FACTOR D.S. 138, CON SU UNIDAD DE MEDIDA</t>
  </si>
  <si>
    <t>LAVADOR SIMPLE (SCRUBBER)</t>
  </si>
  <si>
    <t>EQUIPO DE ABATIMIENTO</t>
  </si>
  <si>
    <t>CLASIFICACIÓN CCF DE LA FUENTE</t>
  </si>
  <si>
    <t>No cuenta con sistema automatizado para el año 2017</t>
  </si>
  <si>
    <t>SISTEMA DE REGISTRO, ALMACENAMIENTO Y MANEJO DE DATOS</t>
  </si>
  <si>
    <t>Registros diarios de energía térmica consumida por caldera en planillas manuales, se implementará horómetro digital conectado al motor del ventilador de circulación de gases a la caldera de aceite térmico</t>
  </si>
  <si>
    <t>RESPALDO DE CUANTIFICACIÓN DE COMBUSTIBLE</t>
  </si>
  <si>
    <t>Frecuencia de mantenimiento</t>
  </si>
  <si>
    <t>N° de serie</t>
  </si>
  <si>
    <t>Modelo</t>
  </si>
  <si>
    <t>Marca</t>
  </si>
  <si>
    <t>Tipo (orificio, boquilla, venturi, etc.)</t>
  </si>
  <si>
    <t>Certificado de origen</t>
  </si>
  <si>
    <t>FLUJOMETRO COMBUSTIBLE</t>
  </si>
  <si>
    <t>no aplica</t>
  </si>
  <si>
    <t>FORMA DE IDENTIFICAR EL COMBUSTIBLE CON EL QUE ESTÉ EN FUNC. LA FUENTE</t>
  </si>
  <si>
    <t>Se cuantificará el consumo del combustible mediante la medición directa de la energía térmica consumida por la caldera (ecuación 1)</t>
  </si>
  <si>
    <t>TIPO DE CUANTIFICACIÓN DEL NIVEL DE ACTIVIDAD DE LA FUENTE (EJ CONSUMO DE COMB, PRODUCCIÓN, ETC.)</t>
  </si>
  <si>
    <t>Ecuación 1: consumo de combustible</t>
  </si>
  <si>
    <t>TORRE DE ABSORCION CARBON</t>
  </si>
  <si>
    <t>TORRE DE ABSORCION AGUA</t>
  </si>
  <si>
    <t>TORRE DE ABSORCION</t>
  </si>
  <si>
    <t>RECIRCULACION DE GASES</t>
  </si>
  <si>
    <t>QUEMADOR CON CONTROL DE AIRE</t>
  </si>
  <si>
    <t>PRECIPITADOR ELECTROESTATICO</t>
  </si>
  <si>
    <t>PLANTA DE ACIDO</t>
  </si>
  <si>
    <t>MULTICICLON</t>
  </si>
  <si>
    <t>LAVADOR VENTURI</t>
  </si>
  <si>
    <t>INYECCION DE VAPOR O AGUA</t>
  </si>
  <si>
    <t>INYECCION DE AMONIACO</t>
  </si>
  <si>
    <t>INCINERADOR</t>
  </si>
  <si>
    <t>FILTRO DE MANGAS</t>
  </si>
  <si>
    <t>FILTRO DE CARTUCHO</t>
  </si>
  <si>
    <t>DEMISTER</t>
  </si>
  <si>
    <t>DECANTADOR SECO</t>
  </si>
  <si>
    <t>DECANTADOR HUMEDO</t>
  </si>
  <si>
    <t>CONDENSADOR</t>
  </si>
  <si>
    <t>CIRCULACIÓN DE LECHO FLUIDIZADO</t>
  </si>
  <si>
    <t>CICLON SECO</t>
  </si>
  <si>
    <t>CICLON HUMEDO</t>
  </si>
  <si>
    <t>CATALIZADOR (OXIDACION CATALITICA)</t>
  </si>
  <si>
    <t>Registros diarios de energía térmica consumida por caldera en planillas manuales, horómetro digital conectado al motor del ventilador de circulación de gases a la caldera de aceite térmico</t>
  </si>
  <si>
    <t>Ecuación 2: medición de la potencia térmica</t>
  </si>
  <si>
    <t>ANEXO N° 3: ALTERNATIVA N° 10</t>
  </si>
  <si>
    <t>PARAMETRO A MEDIR PRUEBA DE EFICIENCIA</t>
  </si>
  <si>
    <t>¿REALIZARÁ MEDICIÓN DE EFICIENCIA EL AÑO 2017?</t>
  </si>
  <si>
    <t>¿USARÁ EFICIENCIA DEL FABRICANTE? JUSTIFICAR</t>
  </si>
  <si>
    <t>ORIGEN DEL VALOR DE LA EFICIENCIA (FABRICANTE, PRUEBA DE EFICIENCIA 2015-2016, ETC)</t>
  </si>
  <si>
    <t>Incluido en FE</t>
  </si>
  <si>
    <t>% DE EFICIENCIA DE ABATIMIENTO</t>
  </si>
  <si>
    <t>Wet Scrubber</t>
  </si>
  <si>
    <t>TIPO DE SISTEMA DE ABATIMIENTO</t>
  </si>
  <si>
    <t>ABATIMIENTO</t>
  </si>
  <si>
    <t>-</t>
  </si>
  <si>
    <t>FACTOR IPCC, CON SU UNIDAD DE MEDIDA COMBUSTIBLE SECUNDARIO</t>
  </si>
  <si>
    <t>INDICA REFERENCIA IPCC, COMBUSTIBLE SECUNDARIO</t>
  </si>
  <si>
    <t>FACTOR IPCC, CON SU UNIDAD DE MEDIDA COMBUSTIBLE PRINCIPAL</t>
  </si>
  <si>
    <t>INDICA REFERENCIA IPCC, COMBUSTIBLE PRINCIPAL</t>
  </si>
  <si>
    <t>NUMERO SCCs, SI CORRESPONDE</t>
  </si>
  <si>
    <t>FACTOR AP-42, CON SU UNIDAD DE MEDIDA COMBUSTIBLE SECUNDARIO</t>
  </si>
  <si>
    <t>INDICAR REFERENCIA AP-42 COMBUSTIBLE SECUNDARIO</t>
  </si>
  <si>
    <t>0,066 lb/MMBTU - 0,028 kg/GJ</t>
  </si>
  <si>
    <t>FACTOR AP-42, CON SU UNIDAD DE MEDIDA COMBUSTIBLE PRINCIPAL</t>
  </si>
  <si>
    <t>Tabla 1.6-1 AP-42</t>
  </si>
  <si>
    <t>INDICAR REFERENCIA AP-42 COMBUSTIBLE PRINCIPAL</t>
  </si>
  <si>
    <t>FACTORES DE EMISIÓN</t>
  </si>
  <si>
    <t>OTROS</t>
  </si>
  <si>
    <t>DENSIDAD COMBUSTIBLE SECUNDARIO, INDICAR UNIDAD</t>
  </si>
  <si>
    <t>DENSIDAD COMBUSTIBLE PRINCIPAL, INDICAR UNIDAD</t>
  </si>
  <si>
    <t>PODER CALORIFICO INFERIOR DE COMBUSTIBLE SECUNDARIO, SI CORRESPONDE</t>
  </si>
  <si>
    <t>PODER CALORIFICO INFERIOR DE COMBUSTIBLE PRINCIPAL, SI CORRESPONDE</t>
  </si>
  <si>
    <t>PODER CALORIFICO SUPERIOR DE COMBUSTIBLE SECUNDARIO, SI CORRESPONDE</t>
  </si>
  <si>
    <t>PODER CALORIFICO SUPERIOR DE COMBUSTIBLE PRINCIPAL, SI CORRESPONDE</t>
  </si>
  <si>
    <t>CARACTERISTICAS DEL COMBUSTIBLE</t>
  </si>
  <si>
    <t xml:space="preserve"> FLUJOMETRO COMBUSTIBLE</t>
  </si>
  <si>
    <t>GENERAL</t>
  </si>
  <si>
    <t>ANEXO N° 3: ALTERNATIVA N° 11</t>
  </si>
  <si>
    <t>Instrumento</t>
  </si>
  <si>
    <t>N°</t>
  </si>
  <si>
    <t>Año</t>
  </si>
  <si>
    <t>Región (RCA)</t>
  </si>
  <si>
    <t>RCA</t>
  </si>
  <si>
    <t>Expediente: DFZ-2016-4972-VIII-LEY-EI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</si>
</sst>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8"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0"/>
      <name val="Calibri"/>
      <family val="2"/>
      <scheme val="minor"/>
    </font>
    <font>
      <sz val="11"/>
      <color theme="1"/>
      <name val="Arial"/>
      <family val="2"/>
    </font>
    <font>
      <sz val="10"/>
      <color theme="1"/>
      <name val="Arial"/>
      <family val="2"/>
    </font>
    <font>
      <b/>
      <sz val="11"/>
      <color theme="1"/>
      <name val="Arial"/>
      <family val="2"/>
    </font>
    <font>
      <b/>
      <sz val="10"/>
      <name val="Arial"/>
      <family val="2"/>
    </font>
    <font>
      <sz val="9"/>
      <color indexed="81"/>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56">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0" fillId="0" borderId="1" xfId="1" applyFont="1" applyFill="1" applyBorder="1" applyAlignment="1">
      <alignment vertical="center"/>
    </xf>
    <xf numFmtId="0" fontId="6" fillId="0" borderId="0" xfId="1" applyFont="1" applyAlignment="1">
      <alignment horizontal="center" vertical="center"/>
    </xf>
    <xf numFmtId="14" fontId="10"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6" fillId="0" borderId="0" xfId="1" applyFont="1" applyAlignment="1">
      <alignment horizontal="left" vertical="center"/>
    </xf>
    <xf numFmtId="0" fontId="11" fillId="0" borderId="1" xfId="0" applyFont="1" applyBorder="1" applyAlignment="1">
      <alignment horizontal="left"/>
    </xf>
    <xf numFmtId="0" fontId="10" fillId="0" borderId="0" xfId="1" applyFont="1" applyFill="1" applyBorder="1" applyAlignment="1">
      <alignment horizontal="left" vertical="center"/>
    </xf>
    <xf numFmtId="0" fontId="11" fillId="0" borderId="0" xfId="0" applyFont="1" applyBorder="1" applyAlignment="1">
      <alignment horizontal="left"/>
    </xf>
    <xf numFmtId="0" fontId="11" fillId="0" borderId="0" xfId="0" applyFont="1" applyAlignment="1">
      <alignment horizontal="left"/>
    </xf>
    <xf numFmtId="0" fontId="11" fillId="0" borderId="0" xfId="0" applyFont="1" applyFill="1" applyAlignment="1">
      <alignment horizontal="left"/>
    </xf>
    <xf numFmtId="0" fontId="12" fillId="2" borderId="21" xfId="0" applyFont="1" applyFill="1" applyBorder="1" applyAlignment="1">
      <alignment horizontal="left" vertical="center"/>
    </xf>
    <xf numFmtId="0" fontId="11" fillId="0" borderId="22" xfId="0" applyFont="1" applyBorder="1" applyAlignment="1">
      <alignment horizontal="left"/>
    </xf>
    <xf numFmtId="0" fontId="11" fillId="0" borderId="23" xfId="0" applyFont="1" applyBorder="1" applyAlignment="1">
      <alignment horizontal="left"/>
    </xf>
    <xf numFmtId="0" fontId="11" fillId="0" borderId="23" xfId="0" applyFont="1" applyBorder="1" applyAlignment="1">
      <alignment horizontal="left" wrapText="1"/>
    </xf>
    <xf numFmtId="0" fontId="11" fillId="0" borderId="26" xfId="0" applyFont="1" applyBorder="1" applyAlignment="1">
      <alignment horizontal="left"/>
    </xf>
    <xf numFmtId="0" fontId="13" fillId="0" borderId="0" xfId="0" applyFont="1"/>
    <xf numFmtId="9" fontId="13" fillId="0" borderId="26" xfId="0" applyNumberFormat="1" applyFont="1" applyBorder="1"/>
    <xf numFmtId="0" fontId="13" fillId="0" borderId="25" xfId="0" applyFont="1" applyBorder="1"/>
    <xf numFmtId="0" fontId="13" fillId="0" borderId="20" xfId="0" applyFont="1" applyBorder="1"/>
    <xf numFmtId="9" fontId="13" fillId="0" borderId="23" xfId="0" applyNumberFormat="1" applyFont="1" applyBorder="1"/>
    <xf numFmtId="0" fontId="13" fillId="0" borderId="1" xfId="0" applyFont="1" applyBorder="1"/>
    <xf numFmtId="0" fontId="13" fillId="0" borderId="19" xfId="0" applyFont="1" applyBorder="1"/>
    <xf numFmtId="9" fontId="13" fillId="0" borderId="22" xfId="0" applyNumberFormat="1" applyFont="1" applyBorder="1"/>
    <xf numFmtId="0" fontId="13" fillId="0" borderId="24" xfId="0" applyFont="1" applyBorder="1"/>
    <xf numFmtId="0" fontId="13" fillId="0" borderId="18" xfId="0" applyFont="1" applyBorder="1"/>
    <xf numFmtId="0" fontId="14" fillId="0" borderId="21" xfId="0" applyFont="1" applyFill="1" applyBorder="1" applyAlignment="1">
      <alignment horizontal="right"/>
    </xf>
    <xf numFmtId="0" fontId="14" fillId="0" borderId="1" xfId="0" applyFont="1" applyFill="1" applyBorder="1" applyAlignment="1">
      <alignment horizontal="right"/>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14" fillId="0" borderId="0" xfId="0" applyFont="1" applyFill="1" applyBorder="1" applyAlignment="1">
      <alignment horizontal="center"/>
    </xf>
    <xf numFmtId="0" fontId="4" fillId="3" borderId="1" xfId="0" applyFont="1" applyFill="1" applyBorder="1" applyAlignment="1">
      <alignment vertical="center"/>
    </xf>
    <xf numFmtId="0" fontId="4" fillId="3" borderId="1" xfId="0" applyFont="1" applyFill="1" applyBorder="1" applyAlignment="1">
      <alignment horizontal="left" vertical="center"/>
    </xf>
    <xf numFmtId="0" fontId="4" fillId="3" borderId="1" xfId="0" applyFont="1" applyFill="1" applyBorder="1" applyAlignment="1">
      <alignment vertical="center" wrapText="1"/>
    </xf>
    <xf numFmtId="0" fontId="4" fillId="3" borderId="1" xfId="0" applyFont="1" applyFill="1" applyBorder="1" applyAlignment="1">
      <alignment horizontal="left" vertical="center" wrapText="1"/>
    </xf>
    <xf numFmtId="0" fontId="14" fillId="0" borderId="1" xfId="0" applyFont="1" applyFill="1" applyBorder="1"/>
    <xf numFmtId="0" fontId="4" fillId="0" borderId="1" xfId="0" applyFont="1" applyFill="1" applyBorder="1" applyAlignment="1">
      <alignment vertical="center"/>
    </xf>
    <xf numFmtId="0" fontId="15" fillId="0" borderId="0" xfId="0" applyFont="1"/>
    <xf numFmtId="0" fontId="13" fillId="0" borderId="0" xfId="0" applyFont="1" applyFill="1"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13" fillId="0" borderId="0" xfId="0" applyFont="1" applyAlignment="1">
      <alignment vertical="center"/>
    </xf>
    <xf numFmtId="0" fontId="16" fillId="0" borderId="0" xfId="0" applyFont="1" applyFill="1" applyBorder="1" applyAlignment="1">
      <alignment vertical="center"/>
    </xf>
    <xf numFmtId="0" fontId="13" fillId="0" borderId="0" xfId="0" applyFont="1" applyAlignment="1">
      <alignment wrapText="1"/>
    </xf>
    <xf numFmtId="0" fontId="14" fillId="0" borderId="1" xfId="0" applyFont="1" applyBorder="1" applyAlignment="1"/>
    <xf numFmtId="0" fontId="13" fillId="0" borderId="1" xfId="0" applyFont="1" applyBorder="1" applyAlignment="1">
      <alignment horizontal="center"/>
    </xf>
    <xf numFmtId="0" fontId="0" fillId="0" borderId="21" xfId="0" applyFill="1" applyBorder="1" applyAlignment="1">
      <alignment horizontal="center" vertical="center" wrapText="1"/>
    </xf>
    <xf numFmtId="0" fontId="0" fillId="0" borderId="21" xfId="0" applyFill="1" applyBorder="1" applyAlignment="1">
      <alignment horizontal="center" vertical="center"/>
    </xf>
    <xf numFmtId="0" fontId="0" fillId="4" borderId="21" xfId="0" applyFill="1" applyBorder="1" applyAlignment="1">
      <alignment horizontal="center" vertical="center" wrapText="1"/>
    </xf>
    <xf numFmtId="0" fontId="0" fillId="4" borderId="21" xfId="0" applyFill="1" applyBorder="1" applyAlignment="1">
      <alignment horizontal="center" vertical="center"/>
    </xf>
    <xf numFmtId="0" fontId="15" fillId="0" borderId="0" xfId="0" applyFont="1" applyAlignment="1">
      <alignment wrapText="1"/>
    </xf>
    <xf numFmtId="0" fontId="14" fillId="0" borderId="0" xfId="0" applyFont="1" applyBorder="1" applyAlignment="1"/>
    <xf numFmtId="0" fontId="14" fillId="0" borderId="11" xfId="0" applyFont="1" applyBorder="1" applyAlignment="1"/>
    <xf numFmtId="0" fontId="4" fillId="0" borderId="0" xfId="0" applyFont="1" applyFill="1" applyBorder="1" applyAlignment="1">
      <alignment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xf>
    <xf numFmtId="0" fontId="13" fillId="0" borderId="0" xfId="0" applyFont="1" applyFill="1"/>
    <xf numFmtId="0" fontId="0" fillId="4" borderId="1" xfId="0" applyFill="1" applyBorder="1" applyAlignment="1">
      <alignment horizontal="center"/>
    </xf>
    <xf numFmtId="0" fontId="0" fillId="0" borderId="1" xfId="0" applyBorder="1" applyAlignment="1">
      <alignment horizontal="center"/>
    </xf>
    <xf numFmtId="0" fontId="11" fillId="0" borderId="1" xfId="0" applyFont="1" applyFill="1" applyBorder="1" applyAlignment="1">
      <alignment horizontal="left" vertical="center" wrapText="1"/>
    </xf>
    <xf numFmtId="0" fontId="2" fillId="0" borderId="7" xfId="0" applyFont="1" applyFill="1" applyBorder="1"/>
    <xf numFmtId="14" fontId="11" fillId="0" borderId="1" xfId="0" applyNumberFormat="1" applyFont="1" applyBorder="1" applyAlignment="1">
      <alignment horizontal="left"/>
    </xf>
    <xf numFmtId="0" fontId="0" fillId="4" borderId="7" xfId="0" applyFill="1"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center"/>
    </xf>
    <xf numFmtId="0" fontId="10" fillId="0" borderId="1" xfId="1" applyFont="1" applyFill="1" applyBorder="1" applyAlignment="1">
      <alignment horizontal="left" vertical="center"/>
    </xf>
    <xf numFmtId="0" fontId="10" fillId="0" borderId="19" xfId="1" applyFont="1" applyFill="1" applyBorder="1" applyAlignment="1">
      <alignment horizontal="left" vertical="center"/>
    </xf>
    <xf numFmtId="0" fontId="10" fillId="0" borderId="20" xfId="1" applyFont="1" applyFill="1" applyBorder="1" applyAlignment="1">
      <alignment horizontal="left" vertical="center"/>
    </xf>
    <xf numFmtId="0" fontId="10" fillId="0" borderId="25" xfId="1" applyFont="1" applyFill="1" applyBorder="1" applyAlignment="1">
      <alignment horizontal="left" vertical="center"/>
    </xf>
    <xf numFmtId="0" fontId="5" fillId="0" borderId="11" xfId="1" applyFont="1" applyBorder="1" applyAlignment="1">
      <alignment horizontal="center" vertical="center"/>
    </xf>
    <xf numFmtId="0" fontId="2" fillId="0" borderId="19" xfId="0" applyFont="1" applyFill="1" applyBorder="1" applyAlignment="1">
      <alignment horizontal="left"/>
    </xf>
    <xf numFmtId="0" fontId="2" fillId="0" borderId="1" xfId="0" applyFont="1" applyFill="1" applyBorder="1" applyAlignment="1">
      <alignment horizontal="left"/>
    </xf>
    <xf numFmtId="0" fontId="2" fillId="0" borderId="19" xfId="0" applyFont="1" applyFill="1" applyBorder="1" applyAlignment="1">
      <alignment horizontal="left" vertical="center"/>
    </xf>
    <xf numFmtId="0" fontId="2" fillId="0" borderId="1" xfId="0" applyFont="1" applyFill="1" applyBorder="1" applyAlignment="1">
      <alignment horizontal="left" vertical="center"/>
    </xf>
    <xf numFmtId="0" fontId="10" fillId="0" borderId="18" xfId="1" applyFont="1" applyFill="1" applyBorder="1" applyAlignment="1">
      <alignment horizontal="left" vertical="center"/>
    </xf>
    <xf numFmtId="0" fontId="10" fillId="0" borderId="24" xfId="1" applyFont="1" applyFill="1" applyBorder="1" applyAlignment="1">
      <alignment horizontal="left" vertical="center"/>
    </xf>
    <xf numFmtId="0" fontId="2" fillId="0" borderId="19" xfId="0" applyFont="1" applyFill="1" applyBorder="1" applyAlignment="1">
      <alignment horizontal="left" vertical="top" wrapText="1"/>
    </xf>
    <xf numFmtId="0" fontId="2" fillId="0" borderId="1" xfId="0" applyFont="1" applyFill="1" applyBorder="1" applyAlignment="1">
      <alignment horizontal="left" vertical="top" wrapText="1"/>
    </xf>
    <xf numFmtId="0" fontId="5" fillId="0" borderId="0" xfId="1" applyFont="1" applyAlignment="1">
      <alignment horizontal="center" vertical="center"/>
    </xf>
    <xf numFmtId="0" fontId="6" fillId="0" borderId="0" xfId="1" applyFont="1" applyAlignment="1">
      <alignment horizontal="center" vertical="center"/>
    </xf>
    <xf numFmtId="0" fontId="10" fillId="0" borderId="7" xfId="1" applyFont="1" applyFill="1" applyBorder="1" applyAlignment="1">
      <alignment horizontal="left" vertical="center"/>
    </xf>
    <xf numFmtId="0" fontId="2" fillId="0" borderId="7" xfId="0" applyFont="1" applyFill="1" applyBorder="1" applyAlignment="1">
      <alignment horizontal="left"/>
    </xf>
    <xf numFmtId="0" fontId="0" fillId="0" borderId="3" xfId="0" applyBorder="1" applyAlignment="1">
      <alignment horizontal="center"/>
    </xf>
    <xf numFmtId="0" fontId="9" fillId="2" borderId="7" xfId="0" applyFont="1" applyFill="1" applyBorder="1" applyAlignment="1">
      <alignment horizontal="left"/>
    </xf>
    <xf numFmtId="0" fontId="9" fillId="2" borderId="8" xfId="0" applyFont="1" applyFill="1" applyBorder="1" applyAlignment="1">
      <alignment horizontal="left"/>
    </xf>
    <xf numFmtId="0" fontId="9" fillId="2" borderId="4"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9" fillId="2" borderId="21" xfId="0" applyFont="1" applyFill="1" applyBorder="1" applyAlignment="1">
      <alignment horizontal="left"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2" fillId="0" borderId="7" xfId="0" applyFont="1" applyFill="1" applyBorder="1" applyAlignment="1">
      <alignment horizontal="left" vertical="center"/>
    </xf>
    <xf numFmtId="0" fontId="10" fillId="0" borderId="21" xfId="1" applyFont="1" applyFill="1" applyBorder="1" applyAlignment="1">
      <alignment horizontal="center" vertical="center" wrapText="1"/>
    </xf>
    <xf numFmtId="0" fontId="10" fillId="0" borderId="27" xfId="1" applyFont="1" applyFill="1" applyBorder="1" applyAlignment="1">
      <alignment horizontal="center" vertical="center" wrapText="1"/>
    </xf>
    <xf numFmtId="0" fontId="10" fillId="0" borderId="28" xfId="1" applyFont="1" applyFill="1" applyBorder="1" applyAlignment="1">
      <alignment horizontal="center" vertical="center"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13" fillId="0" borderId="1" xfId="0" applyFont="1" applyBorder="1" applyAlignment="1">
      <alignment horizontal="center"/>
    </xf>
    <xf numFmtId="0" fontId="4" fillId="3" borderId="1" xfId="0" applyFont="1" applyFill="1" applyBorder="1" applyAlignment="1">
      <alignment horizontal="left" vertical="center"/>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4" fillId="0" borderId="1" xfId="0" applyFont="1" applyFill="1" applyBorder="1" applyAlignment="1">
      <alignment horizontal="center"/>
    </xf>
    <xf numFmtId="0" fontId="14" fillId="0" borderId="7" xfId="0" applyFont="1" applyFill="1" applyBorder="1" applyAlignment="1">
      <alignment horizontal="center" vertical="center"/>
    </xf>
    <xf numFmtId="0" fontId="14" fillId="0" borderId="9" xfId="0" applyFont="1" applyFill="1" applyBorder="1" applyAlignment="1">
      <alignment horizontal="center" vertical="center"/>
    </xf>
    <xf numFmtId="49" fontId="5" fillId="0" borderId="31" xfId="0" applyNumberFormat="1" applyFont="1" applyBorder="1" applyAlignment="1">
      <alignment horizontal="center" vertical="center"/>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4" fillId="0" borderId="7" xfId="0" applyFont="1" applyFill="1" applyBorder="1" applyAlignment="1">
      <alignment horizontal="center"/>
    </xf>
    <xf numFmtId="0" fontId="14" fillId="0" borderId="9" xfId="0" applyFont="1" applyFill="1" applyBorder="1" applyAlignment="1">
      <alignment horizontal="center"/>
    </xf>
    <xf numFmtId="0" fontId="14" fillId="0" borderId="7" xfId="0" applyFont="1" applyFill="1" applyBorder="1" applyAlignment="1">
      <alignment horizontal="center" wrapText="1"/>
    </xf>
    <xf numFmtId="0" fontId="14" fillId="0" borderId="9" xfId="0" applyFont="1" applyFill="1" applyBorder="1" applyAlignment="1">
      <alignment horizontal="center" wrapText="1"/>
    </xf>
    <xf numFmtId="0" fontId="5" fillId="0" borderId="0" xfId="0" applyFont="1" applyAlignment="1">
      <alignment horizontal="center" vertical="center"/>
    </xf>
    <xf numFmtId="14" fontId="5" fillId="0" borderId="31" xfId="0" applyNumberFormat="1" applyFont="1" applyBorder="1" applyAlignment="1">
      <alignment horizontal="center" vertical="center"/>
    </xf>
    <xf numFmtId="0" fontId="13" fillId="0" borderId="0" xfId="0" applyFont="1" applyAlignment="1">
      <alignment horizontal="center"/>
    </xf>
    <xf numFmtId="0" fontId="4" fillId="3" borderId="1" xfId="0" applyFont="1" applyFill="1" applyBorder="1" applyAlignment="1">
      <alignment horizontal="left" vertical="center" wrapText="1"/>
    </xf>
    <xf numFmtId="0" fontId="14" fillId="0" borderId="1" xfId="0" applyFont="1" applyBorder="1" applyAlignment="1">
      <alignment horizontal="center"/>
    </xf>
    <xf numFmtId="0" fontId="14" fillId="5" borderId="1" xfId="0" applyFont="1" applyFill="1" applyBorder="1" applyAlignment="1">
      <alignment horizont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jpeg"/><Relationship Id="rId4" Type="http://schemas.openxmlformats.org/officeDocument/2006/relationships/image" Target="../media/image1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3.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5</xdr:row>
      <xdr:rowOff>23050</xdr:rowOff>
    </xdr:to>
    <xdr:pic>
      <xdr:nvPicPr>
        <xdr:cNvPr id="2" name="Imagen 3">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697189" cy="930726"/>
        </a:xfrm>
        <a:prstGeom prst="rect">
          <a:avLst/>
        </a:prstGeom>
      </xdr:spPr>
    </xdr:pic>
    <xdr:clientData/>
  </xdr:twoCellAnchor>
  <xdr:twoCellAnchor editAs="oneCell">
    <xdr:from>
      <xdr:col>4</xdr:col>
      <xdr:colOff>1136651</xdr:colOff>
      <xdr:row>10</xdr:row>
      <xdr:rowOff>77620</xdr:rowOff>
    </xdr:from>
    <xdr:to>
      <xdr:col>7</xdr:col>
      <xdr:colOff>355600</xdr:colOff>
      <xdr:row>11</xdr:row>
      <xdr:rowOff>131077</xdr:rowOff>
    </xdr:to>
    <xdr:pic>
      <xdr:nvPicPr>
        <xdr:cNvPr id="3" name="2 Imagen">
          <a:extLst>
            <a:ext uri="{FF2B5EF4-FFF2-40B4-BE49-F238E27FC236}">
              <a16:creationId xmlns:a16="http://schemas.microsoft.com/office/drawing/2014/main" xmlns=""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70951" y="1931820"/>
          <a:ext cx="2533649" cy="726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1139825</xdr:colOff>
      <xdr:row>11</xdr:row>
      <xdr:rowOff>190500</xdr:rowOff>
    </xdr:from>
    <xdr:to>
      <xdr:col>7</xdr:col>
      <xdr:colOff>151936</xdr:colOff>
      <xdr:row>13</xdr:row>
      <xdr:rowOff>6605</xdr:rowOff>
    </xdr:to>
    <xdr:pic>
      <xdr:nvPicPr>
        <xdr:cNvPr id="4" name="3 Imagen">
          <a:extLst>
            <a:ext uri="{FF2B5EF4-FFF2-40B4-BE49-F238E27FC236}">
              <a16:creationId xmlns:a16="http://schemas.microsoft.com/office/drawing/2014/main" xmlns=""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874125" y="2717800"/>
          <a:ext cx="2326811" cy="514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17</xdr:row>
      <xdr:rowOff>6058</xdr:rowOff>
    </xdr:from>
    <xdr:to>
      <xdr:col>7</xdr:col>
      <xdr:colOff>593724</xdr:colOff>
      <xdr:row>19</xdr:row>
      <xdr:rowOff>307974</xdr:rowOff>
    </xdr:to>
    <xdr:pic>
      <xdr:nvPicPr>
        <xdr:cNvPr id="5" name="4 Imagen">
          <a:extLst>
            <a:ext uri="{FF2B5EF4-FFF2-40B4-BE49-F238E27FC236}">
              <a16:creationId xmlns:a16="http://schemas.microsoft.com/office/drawing/2014/main" xmlns="" id="{00000000-0008-0000-02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940800" y="3943058"/>
          <a:ext cx="2701924" cy="949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206188</xdr:colOff>
      <xdr:row>0</xdr:row>
      <xdr:rowOff>0</xdr:rowOff>
    </xdr:from>
    <xdr:to>
      <xdr:col>1</xdr:col>
      <xdr:colOff>3017927</xdr:colOff>
      <xdr:row>4</xdr:row>
      <xdr:rowOff>157521</xdr:rowOff>
    </xdr:to>
    <xdr:pic>
      <xdr:nvPicPr>
        <xdr:cNvPr id="2" name="Imagen 3">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7713" y="0"/>
          <a:ext cx="563839" cy="9195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uestos%20Verdes/Propuestas%20metodologica/Carpetas%20An&#225;lisis%20Propuestas%20Impuestos%20Verdes/Carpeta%20An&#225;lisis%20Propuestas%20N&#176;%2011%20(Rafaela%20y%20Rodrigo)/MASISA%20S.A/UV%203488%20PLANTA%20CABRERO%20DIVISION%20TABLEROS/Ficha%20Revision%20VU%20348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mpuestos%20Verdes/I.%20VERDES/Calculadora%20de%20emisiones/Copia%20de%20CCF8%20imp_verd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0"/>
      <sheetName val="ALT. 11"/>
      <sheetName val="Preguntas Titular"/>
    </sheetNames>
    <sheetDataSet>
      <sheetData sheetId="0"/>
      <sheetData sheetId="1"/>
      <sheetData sheetId="2">
        <row r="7">
          <cell r="B7" t="str">
            <v>CALDERA CALENTADORA DE ACEITE TÉRMICO LÍNEA MDF</v>
          </cell>
        </row>
        <row r="11">
          <cell r="B11" t="str">
            <v>CALDERA CALENTADORA DE ACEITE TÉRMICO LÍNEA MDP</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234"/>
  <sheetViews>
    <sheetView tabSelected="1" view="pageLayout" topLeftCell="A19" zoomScale="85" zoomScaleNormal="100" zoomScalePageLayoutView="85" workbookViewId="0">
      <selection activeCell="B20" sqref="B20:E20"/>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style="25" customWidth="1"/>
  </cols>
  <sheetData>
    <row r="3" spans="4:4" x14ac:dyDescent="0.3">
      <c r="D3" s="1"/>
    </row>
    <row r="20" spans="2:5" ht="15.6" x14ac:dyDescent="0.3">
      <c r="B20" s="95" t="s">
        <v>4</v>
      </c>
      <c r="C20" s="95"/>
      <c r="D20" s="95"/>
      <c r="E20" s="95"/>
    </row>
    <row r="21" spans="2:5" ht="15.6" customHeight="1" x14ac:dyDescent="0.3">
      <c r="B21" s="95"/>
      <c r="C21" s="95"/>
      <c r="D21" s="95"/>
      <c r="E21" s="95"/>
    </row>
    <row r="22" spans="2:5" ht="15.6" customHeight="1" x14ac:dyDescent="0.3">
      <c r="B22" s="96" t="s">
        <v>6</v>
      </c>
      <c r="C22" s="96"/>
      <c r="D22" s="96"/>
      <c r="E22" s="96"/>
    </row>
    <row r="23" spans="2:5" x14ac:dyDescent="0.3">
      <c r="B23" s="96" t="s">
        <v>7</v>
      </c>
      <c r="C23" s="96"/>
      <c r="D23" s="96"/>
      <c r="E23" s="96"/>
    </row>
    <row r="24" spans="2:5" x14ac:dyDescent="0.3">
      <c r="B24" s="6"/>
      <c r="C24" s="6"/>
      <c r="D24" s="6"/>
      <c r="E24" s="21"/>
    </row>
    <row r="25" spans="2:5" x14ac:dyDescent="0.3">
      <c r="B25" s="6"/>
      <c r="C25" s="6"/>
      <c r="D25" s="6"/>
      <c r="E25" s="21"/>
    </row>
    <row r="26" spans="2:5" x14ac:dyDescent="0.3">
      <c r="B26" s="6"/>
      <c r="C26" s="6"/>
      <c r="D26" s="6"/>
      <c r="E26" s="21"/>
    </row>
    <row r="27" spans="2:5" x14ac:dyDescent="0.3">
      <c r="B27" s="6"/>
      <c r="C27" s="96" t="s">
        <v>174</v>
      </c>
      <c r="D27" s="96"/>
      <c r="E27" s="21"/>
    </row>
    <row r="28" spans="2:5" x14ac:dyDescent="0.3">
      <c r="B28" s="6"/>
      <c r="C28" s="6"/>
      <c r="D28" s="6"/>
      <c r="E28" s="21"/>
    </row>
    <row r="29" spans="2:5" x14ac:dyDescent="0.3">
      <c r="B29" s="6"/>
      <c r="C29" s="6"/>
      <c r="D29" s="6"/>
      <c r="E29" s="21"/>
    </row>
    <row r="30" spans="2:5" x14ac:dyDescent="0.3">
      <c r="B30" s="6"/>
      <c r="C30" s="6"/>
      <c r="D30" s="6"/>
      <c r="E30" s="21"/>
    </row>
    <row r="31" spans="2:5" x14ac:dyDescent="0.3">
      <c r="B31" s="6"/>
      <c r="C31" s="6"/>
      <c r="D31" s="15"/>
      <c r="E31" s="21"/>
    </row>
    <row r="32" spans="2:5" ht="70.2" customHeight="1" x14ac:dyDescent="0.3">
      <c r="B32" s="6"/>
      <c r="C32" s="14" t="s">
        <v>51</v>
      </c>
      <c r="D32" s="16"/>
      <c r="E32" s="21"/>
    </row>
    <row r="33" spans="2:7" ht="70.2" customHeight="1" x14ac:dyDescent="0.3">
      <c r="B33" s="6"/>
      <c r="C33" s="13" t="s">
        <v>52</v>
      </c>
      <c r="D33" s="17"/>
      <c r="E33" s="21"/>
      <c r="G33" s="12"/>
    </row>
    <row r="34" spans="2:7" ht="70.2" customHeight="1" x14ac:dyDescent="0.3">
      <c r="B34" s="6"/>
      <c r="C34" s="14" t="s">
        <v>53</v>
      </c>
      <c r="D34" s="16"/>
      <c r="E34" s="21"/>
    </row>
    <row r="35" spans="2:7" x14ac:dyDescent="0.3">
      <c r="B35" s="6"/>
      <c r="C35" s="11"/>
      <c r="D35" s="6"/>
      <c r="E35" s="21"/>
    </row>
    <row r="36" spans="2:7" x14ac:dyDescent="0.3">
      <c r="B36" s="6"/>
      <c r="C36" s="11"/>
      <c r="D36" s="6"/>
      <c r="E36" s="21"/>
    </row>
    <row r="37" spans="2:7" x14ac:dyDescent="0.3">
      <c r="B37" s="6"/>
      <c r="C37" s="11"/>
      <c r="D37" s="6"/>
      <c r="E37" s="21"/>
    </row>
    <row r="38" spans="2:7" x14ac:dyDescent="0.3">
      <c r="B38" s="6"/>
      <c r="C38" s="6"/>
      <c r="D38" s="6"/>
      <c r="E38" s="21"/>
    </row>
    <row r="39" spans="2:7" x14ac:dyDescent="0.3">
      <c r="B39" s="120" t="s">
        <v>5</v>
      </c>
      <c r="C39" s="121"/>
      <c r="D39" s="121"/>
      <c r="E39" s="122"/>
    </row>
    <row r="40" spans="2:7" ht="60" customHeight="1" x14ac:dyDescent="0.3">
      <c r="B40" s="114" t="s">
        <v>9</v>
      </c>
      <c r="C40" s="115"/>
      <c r="D40" s="115"/>
      <c r="E40" s="116"/>
    </row>
    <row r="41" spans="2:7" x14ac:dyDescent="0.3">
      <c r="B41" s="117"/>
      <c r="C41" s="118"/>
      <c r="D41" s="118"/>
      <c r="E41" s="119"/>
    </row>
    <row r="42" spans="2:7" x14ac:dyDescent="0.3">
      <c r="B42" s="109"/>
      <c r="C42" s="110"/>
      <c r="D42" s="110"/>
      <c r="E42" s="111"/>
    </row>
    <row r="43" spans="2:7" ht="14.4" customHeight="1" x14ac:dyDescent="0.3">
      <c r="B43" s="103" t="s">
        <v>8</v>
      </c>
      <c r="C43" s="104"/>
      <c r="D43" s="104"/>
      <c r="E43" s="105"/>
    </row>
    <row r="44" spans="2:7" x14ac:dyDescent="0.3">
      <c r="B44" s="103"/>
      <c r="C44" s="104"/>
      <c r="D44" s="104"/>
      <c r="E44" s="105"/>
    </row>
    <row r="45" spans="2:7" x14ac:dyDescent="0.3">
      <c r="B45" s="103"/>
      <c r="C45" s="104"/>
      <c r="D45" s="104"/>
      <c r="E45" s="105"/>
    </row>
    <row r="46" spans="2:7" x14ac:dyDescent="0.3">
      <c r="B46" s="103"/>
      <c r="C46" s="104"/>
      <c r="D46" s="104"/>
      <c r="E46" s="105"/>
    </row>
    <row r="47" spans="2:7" x14ac:dyDescent="0.3">
      <c r="B47" s="103"/>
      <c r="C47" s="104"/>
      <c r="D47" s="104"/>
      <c r="E47" s="105"/>
    </row>
    <row r="48" spans="2:7" x14ac:dyDescent="0.3">
      <c r="B48" s="103"/>
      <c r="C48" s="104"/>
      <c r="D48" s="104"/>
      <c r="E48" s="105"/>
    </row>
    <row r="49" spans="2:5" x14ac:dyDescent="0.3">
      <c r="B49" s="103"/>
      <c r="C49" s="104"/>
      <c r="D49" s="104"/>
      <c r="E49" s="105"/>
    </row>
    <row r="50" spans="2:5" x14ac:dyDescent="0.3">
      <c r="B50" s="106"/>
      <c r="C50" s="107"/>
      <c r="D50" s="107"/>
      <c r="E50" s="108"/>
    </row>
    <row r="51" spans="2:5" x14ac:dyDescent="0.3">
      <c r="B51" s="99"/>
      <c r="C51" s="99"/>
      <c r="D51" s="99"/>
      <c r="E51" s="99"/>
    </row>
    <row r="52" spans="2:5" x14ac:dyDescent="0.3">
      <c r="B52" s="100" t="s">
        <v>10</v>
      </c>
      <c r="C52" s="101"/>
      <c r="D52" s="101"/>
      <c r="E52" s="102"/>
    </row>
    <row r="53" spans="2:5" x14ac:dyDescent="0.3">
      <c r="B53" s="5" t="s">
        <v>11</v>
      </c>
      <c r="C53" s="5"/>
      <c r="D53" s="77"/>
      <c r="E53" s="78">
        <v>42716</v>
      </c>
    </row>
    <row r="54" spans="2:5" x14ac:dyDescent="0.3">
      <c r="B54" s="82" t="s">
        <v>12</v>
      </c>
      <c r="C54" s="82"/>
      <c r="D54" s="97"/>
      <c r="E54" s="22" t="s">
        <v>54</v>
      </c>
    </row>
    <row r="55" spans="2:5" x14ac:dyDescent="0.3">
      <c r="B55" s="82" t="s">
        <v>13</v>
      </c>
      <c r="C55" s="82"/>
      <c r="D55" s="97"/>
      <c r="E55" s="22" t="s">
        <v>55</v>
      </c>
    </row>
    <row r="56" spans="2:5" x14ac:dyDescent="0.3">
      <c r="B56" s="82" t="s">
        <v>14</v>
      </c>
      <c r="C56" s="82"/>
      <c r="D56" s="97"/>
      <c r="E56" s="22" t="s">
        <v>56</v>
      </c>
    </row>
    <row r="57" spans="2:5" x14ac:dyDescent="0.3">
      <c r="B57" s="82" t="s">
        <v>15</v>
      </c>
      <c r="C57" s="82"/>
      <c r="D57" s="97"/>
      <c r="E57" s="22" t="s">
        <v>57</v>
      </c>
    </row>
    <row r="58" spans="2:5" x14ac:dyDescent="0.3">
      <c r="B58" s="88" t="s">
        <v>16</v>
      </c>
      <c r="C58" s="88"/>
      <c r="D58" s="98"/>
      <c r="E58" s="22">
        <v>1</v>
      </c>
    </row>
    <row r="59" spans="2:5" x14ac:dyDescent="0.3">
      <c r="B59" s="2"/>
      <c r="C59" s="2"/>
      <c r="D59" s="2"/>
      <c r="E59" s="26"/>
    </row>
    <row r="60" spans="2:5" x14ac:dyDescent="0.3">
      <c r="B60" s="112" t="s">
        <v>17</v>
      </c>
      <c r="C60" s="112"/>
      <c r="D60" s="112"/>
      <c r="E60" s="113"/>
    </row>
    <row r="61" spans="2:5" ht="28.8" x14ac:dyDescent="0.3">
      <c r="B61" s="82" t="s">
        <v>18</v>
      </c>
      <c r="C61" s="82"/>
      <c r="D61" s="97"/>
      <c r="E61" s="76" t="s">
        <v>58</v>
      </c>
    </row>
    <row r="62" spans="2:5" x14ac:dyDescent="0.3">
      <c r="B62" s="82" t="s">
        <v>14</v>
      </c>
      <c r="C62" s="82"/>
      <c r="D62" s="97"/>
      <c r="E62" s="22" t="s">
        <v>56</v>
      </c>
    </row>
    <row r="63" spans="2:5" x14ac:dyDescent="0.3">
      <c r="B63" s="82" t="s">
        <v>19</v>
      </c>
      <c r="C63" s="82"/>
      <c r="D63" s="97"/>
      <c r="E63" s="22">
        <v>3488</v>
      </c>
    </row>
    <row r="64" spans="2:5" x14ac:dyDescent="0.3">
      <c r="B64" s="82" t="s">
        <v>20</v>
      </c>
      <c r="C64" s="82"/>
      <c r="D64" s="97"/>
      <c r="E64" s="22" t="s">
        <v>59</v>
      </c>
    </row>
    <row r="65" spans="2:5" x14ac:dyDescent="0.3">
      <c r="B65" s="90" t="s">
        <v>21</v>
      </c>
      <c r="C65" s="90"/>
      <c r="D65" s="123"/>
      <c r="E65" s="22">
        <v>8</v>
      </c>
    </row>
    <row r="66" spans="2:5" x14ac:dyDescent="0.3">
      <c r="B66" s="82" t="s">
        <v>22</v>
      </c>
      <c r="C66" s="82"/>
      <c r="D66" s="97"/>
      <c r="E66" s="22" t="s">
        <v>60</v>
      </c>
    </row>
    <row r="67" spans="2:5" x14ac:dyDescent="0.3">
      <c r="B67" s="82" t="s">
        <v>15</v>
      </c>
      <c r="C67" s="82"/>
      <c r="D67" s="97"/>
      <c r="E67" s="22" t="s">
        <v>57</v>
      </c>
    </row>
    <row r="68" spans="2:5" x14ac:dyDescent="0.3">
      <c r="B68" s="82" t="s">
        <v>23</v>
      </c>
      <c r="C68" s="82"/>
      <c r="D68" s="97"/>
      <c r="E68" s="22">
        <f>12.9+37.8</f>
        <v>50.699999999999996</v>
      </c>
    </row>
    <row r="69" spans="2:5" x14ac:dyDescent="0.3">
      <c r="B69" s="88" t="s">
        <v>24</v>
      </c>
      <c r="C69" s="88"/>
      <c r="D69" s="98"/>
      <c r="E69" s="22">
        <v>2</v>
      </c>
    </row>
    <row r="70" spans="2:5" x14ac:dyDescent="0.3">
      <c r="B70" s="88" t="s">
        <v>25</v>
      </c>
      <c r="C70" s="88"/>
      <c r="D70" s="98"/>
      <c r="E70" s="22">
        <v>0</v>
      </c>
    </row>
    <row r="71" spans="2:5" x14ac:dyDescent="0.3">
      <c r="B71" s="88" t="s">
        <v>26</v>
      </c>
      <c r="C71" s="88"/>
      <c r="D71" s="98"/>
      <c r="E71" s="22">
        <v>0</v>
      </c>
    </row>
    <row r="72" spans="2:5" x14ac:dyDescent="0.3">
      <c r="B72" s="88" t="s">
        <v>27</v>
      </c>
      <c r="C72" s="88"/>
      <c r="D72" s="98"/>
      <c r="E72" s="22">
        <f>E69+E70+E71</f>
        <v>2</v>
      </c>
    </row>
    <row r="74" spans="2:5" x14ac:dyDescent="0.3">
      <c r="B74" s="79" t="s">
        <v>40</v>
      </c>
      <c r="C74" s="80"/>
      <c r="D74" s="80"/>
      <c r="E74" s="81"/>
    </row>
    <row r="75" spans="2:5" x14ac:dyDescent="0.3">
      <c r="B75" s="74" t="s">
        <v>169</v>
      </c>
      <c r="C75" s="74" t="s">
        <v>170</v>
      </c>
      <c r="D75" s="74" t="s">
        <v>171</v>
      </c>
      <c r="E75" s="74" t="s">
        <v>172</v>
      </c>
    </row>
    <row r="76" spans="2:5" x14ac:dyDescent="0.3">
      <c r="B76" s="75" t="s">
        <v>173</v>
      </c>
      <c r="C76" s="75">
        <v>340</v>
      </c>
      <c r="D76" s="75">
        <v>2005</v>
      </c>
      <c r="E76" s="75">
        <v>8</v>
      </c>
    </row>
    <row r="77" spans="2:5" x14ac:dyDescent="0.3">
      <c r="B77" s="75" t="s">
        <v>173</v>
      </c>
      <c r="C77" s="75">
        <v>289</v>
      </c>
      <c r="D77" s="75">
        <v>2009</v>
      </c>
      <c r="E77" s="75">
        <v>8</v>
      </c>
    </row>
    <row r="78" spans="2:5" x14ac:dyDescent="0.3">
      <c r="B78" s="75" t="s">
        <v>173</v>
      </c>
      <c r="C78" s="75">
        <v>185</v>
      </c>
      <c r="D78" s="75">
        <v>2012</v>
      </c>
      <c r="E78" s="75">
        <v>8</v>
      </c>
    </row>
    <row r="85" spans="2:5" ht="15.6" x14ac:dyDescent="0.3">
      <c r="B85" s="95" t="s">
        <v>4</v>
      </c>
      <c r="C85" s="95"/>
      <c r="D85" s="95"/>
      <c r="E85" s="95"/>
    </row>
    <row r="86" spans="2:5" x14ac:dyDescent="0.3">
      <c r="B86" s="18" t="s">
        <v>47</v>
      </c>
      <c r="C86" s="19"/>
      <c r="D86" s="20"/>
      <c r="E86" s="27" t="s">
        <v>61</v>
      </c>
    </row>
    <row r="87" spans="2:5" x14ac:dyDescent="0.3">
      <c r="B87" s="82" t="s">
        <v>45</v>
      </c>
      <c r="C87" s="82"/>
      <c r="D87" s="82"/>
      <c r="E87" s="22" t="s">
        <v>62</v>
      </c>
    </row>
    <row r="88" spans="2:5" x14ac:dyDescent="0.3">
      <c r="B88" s="82" t="s">
        <v>28</v>
      </c>
      <c r="C88" s="82"/>
      <c r="D88" s="82"/>
      <c r="E88" s="22" t="s">
        <v>84</v>
      </c>
    </row>
    <row r="89" spans="2:5" x14ac:dyDescent="0.3">
      <c r="B89" s="88" t="s">
        <v>46</v>
      </c>
      <c r="C89" s="88"/>
      <c r="D89" s="88"/>
      <c r="E89" s="22" t="s">
        <v>64</v>
      </c>
    </row>
    <row r="90" spans="2:5" x14ac:dyDescent="0.3">
      <c r="B90" s="94" t="s">
        <v>29</v>
      </c>
      <c r="C90" s="94"/>
      <c r="D90" s="94"/>
      <c r="E90" s="22">
        <v>10200902</v>
      </c>
    </row>
    <row r="91" spans="2:5" ht="14.4" customHeight="1" x14ac:dyDescent="0.3">
      <c r="B91" s="88" t="s">
        <v>30</v>
      </c>
      <c r="C91" s="88"/>
      <c r="D91" s="88"/>
      <c r="E91" s="22" t="s">
        <v>65</v>
      </c>
    </row>
    <row r="92" spans="2:5" x14ac:dyDescent="0.3">
      <c r="B92" s="82" t="s">
        <v>3</v>
      </c>
      <c r="C92" s="82"/>
      <c r="D92" s="82"/>
      <c r="E92" s="22" t="s">
        <v>66</v>
      </c>
    </row>
    <row r="93" spans="2:5" x14ac:dyDescent="0.3">
      <c r="B93" s="82" t="s">
        <v>31</v>
      </c>
      <c r="C93" s="82"/>
      <c r="D93" s="82"/>
      <c r="E93" s="22">
        <v>2007</v>
      </c>
    </row>
    <row r="94" spans="2:5" x14ac:dyDescent="0.3">
      <c r="B94" s="82" t="s">
        <v>32</v>
      </c>
      <c r="C94" s="82"/>
      <c r="D94" s="82"/>
      <c r="E94" s="22">
        <v>2007</v>
      </c>
    </row>
    <row r="95" spans="2:5" x14ac:dyDescent="0.3">
      <c r="B95" s="82" t="s">
        <v>33</v>
      </c>
      <c r="C95" s="82"/>
      <c r="D95" s="82"/>
      <c r="E95" s="22" t="s">
        <v>67</v>
      </c>
    </row>
    <row r="96" spans="2:5" x14ac:dyDescent="0.3">
      <c r="B96" s="82" t="s">
        <v>34</v>
      </c>
      <c r="C96" s="82"/>
      <c r="D96" s="82"/>
      <c r="E96" s="22" t="s">
        <v>68</v>
      </c>
    </row>
    <row r="97" spans="2:5" x14ac:dyDescent="0.3">
      <c r="B97" s="90" t="s">
        <v>35</v>
      </c>
      <c r="C97" s="90"/>
      <c r="D97" s="90"/>
      <c r="E97" s="22" t="s">
        <v>69</v>
      </c>
    </row>
    <row r="98" spans="2:5" x14ac:dyDescent="0.3">
      <c r="B98" s="88" t="s">
        <v>36</v>
      </c>
      <c r="C98" s="88"/>
      <c r="D98" s="88"/>
      <c r="E98" s="22" t="s">
        <v>69</v>
      </c>
    </row>
    <row r="99" spans="2:5" x14ac:dyDescent="0.3">
      <c r="B99" s="88" t="s">
        <v>37</v>
      </c>
      <c r="C99" s="88"/>
      <c r="D99" s="88"/>
      <c r="E99" s="22">
        <v>12.9</v>
      </c>
    </row>
    <row r="100" spans="2:5" x14ac:dyDescent="0.3">
      <c r="B100" s="88" t="s">
        <v>38</v>
      </c>
      <c r="C100" s="88"/>
      <c r="D100" s="88"/>
      <c r="E100" s="22">
        <v>26.4</v>
      </c>
    </row>
    <row r="101" spans="2:5" x14ac:dyDescent="0.3">
      <c r="B101" s="88" t="s">
        <v>39</v>
      </c>
      <c r="C101" s="88"/>
      <c r="D101" s="88"/>
      <c r="E101" s="22" t="s">
        <v>70</v>
      </c>
    </row>
    <row r="102" spans="2:5" x14ac:dyDescent="0.3">
      <c r="B102" s="82" t="s">
        <v>41</v>
      </c>
      <c r="C102" s="82"/>
      <c r="D102" s="82"/>
      <c r="E102" s="22" t="s">
        <v>71</v>
      </c>
    </row>
    <row r="103" spans="2:5" x14ac:dyDescent="0.3">
      <c r="B103" s="82" t="s">
        <v>42</v>
      </c>
      <c r="C103" s="82"/>
      <c r="D103" s="82"/>
      <c r="E103" s="22" t="s">
        <v>65</v>
      </c>
    </row>
    <row r="104" spans="2:5" x14ac:dyDescent="0.3">
      <c r="B104" s="82" t="s">
        <v>43</v>
      </c>
      <c r="C104" s="82"/>
      <c r="D104" s="82"/>
      <c r="E104" s="22" t="s">
        <v>72</v>
      </c>
    </row>
    <row r="105" spans="2:5" x14ac:dyDescent="0.3">
      <c r="B105" s="82" t="s">
        <v>44</v>
      </c>
      <c r="C105" s="82"/>
      <c r="D105" s="82"/>
      <c r="E105" s="22" t="s">
        <v>73</v>
      </c>
    </row>
    <row r="106" spans="2:5" x14ac:dyDescent="0.3">
      <c r="B106" s="82" t="s">
        <v>76</v>
      </c>
      <c r="C106" s="82"/>
      <c r="D106" s="82"/>
      <c r="E106" s="22" t="s">
        <v>74</v>
      </c>
    </row>
    <row r="107" spans="2:5" x14ac:dyDescent="0.3">
      <c r="B107" s="82" t="s">
        <v>75</v>
      </c>
      <c r="C107" s="82"/>
      <c r="D107" s="82"/>
      <c r="E107" s="22" t="s">
        <v>73</v>
      </c>
    </row>
    <row r="108" spans="2:5" x14ac:dyDescent="0.3">
      <c r="B108" s="23"/>
      <c r="C108" s="23"/>
      <c r="D108" s="23"/>
      <c r="E108" s="24"/>
    </row>
    <row r="109" spans="2:5" x14ac:dyDescent="0.3">
      <c r="B109" s="23"/>
      <c r="C109" s="23"/>
      <c r="D109" s="23"/>
      <c r="E109" s="24"/>
    </row>
    <row r="110" spans="2:5" x14ac:dyDescent="0.3">
      <c r="B110" s="23"/>
      <c r="C110" s="23"/>
      <c r="D110" s="23"/>
      <c r="E110" s="24"/>
    </row>
    <row r="111" spans="2:5" x14ac:dyDescent="0.3">
      <c r="B111" s="23"/>
      <c r="C111" s="23"/>
      <c r="D111" s="23"/>
      <c r="E111" s="24"/>
    </row>
    <row r="112" spans="2:5" x14ac:dyDescent="0.3">
      <c r="B112" s="23"/>
      <c r="C112" s="23"/>
      <c r="D112" s="23"/>
      <c r="E112" s="24"/>
    </row>
    <row r="113" spans="2:5" x14ac:dyDescent="0.3">
      <c r="B113" s="23"/>
      <c r="C113" s="23"/>
      <c r="D113" s="23"/>
      <c r="E113" s="24"/>
    </row>
    <row r="114" spans="2:5" x14ac:dyDescent="0.3">
      <c r="B114" s="23"/>
      <c r="C114" s="23"/>
      <c r="D114" s="23"/>
      <c r="E114" s="24"/>
    </row>
    <row r="115" spans="2:5" x14ac:dyDescent="0.3">
      <c r="B115" s="23"/>
      <c r="C115" s="23"/>
      <c r="D115" s="23"/>
      <c r="E115" s="24"/>
    </row>
    <row r="116" spans="2:5" x14ac:dyDescent="0.3">
      <c r="B116" s="23"/>
      <c r="C116" s="23"/>
      <c r="D116" s="23"/>
      <c r="E116" s="24"/>
    </row>
    <row r="117" spans="2:5" x14ac:dyDescent="0.3">
      <c r="B117" s="23"/>
      <c r="C117" s="23"/>
      <c r="D117" s="23"/>
      <c r="E117" s="24"/>
    </row>
    <row r="118" spans="2:5" x14ac:dyDescent="0.3">
      <c r="B118" s="23"/>
      <c r="C118" s="23"/>
      <c r="D118" s="23"/>
      <c r="E118" s="24"/>
    </row>
    <row r="119" spans="2:5" x14ac:dyDescent="0.3">
      <c r="B119" s="23"/>
      <c r="C119" s="23"/>
      <c r="D119" s="23"/>
      <c r="E119" s="24"/>
    </row>
    <row r="120" spans="2:5" x14ac:dyDescent="0.3">
      <c r="B120" s="23"/>
      <c r="C120" s="23"/>
      <c r="D120" s="23"/>
      <c r="E120" s="24"/>
    </row>
    <row r="121" spans="2:5" x14ac:dyDescent="0.3">
      <c r="B121" s="23"/>
      <c r="C121" s="23"/>
      <c r="D121" s="23"/>
      <c r="E121" s="24"/>
    </row>
    <row r="122" spans="2:5" x14ac:dyDescent="0.3">
      <c r="B122" s="23"/>
      <c r="C122" s="23"/>
      <c r="D122" s="23"/>
      <c r="E122" s="24"/>
    </row>
    <row r="123" spans="2:5" x14ac:dyDescent="0.3">
      <c r="B123" s="23"/>
      <c r="C123" s="23"/>
      <c r="D123" s="23"/>
      <c r="E123" s="24"/>
    </row>
    <row r="124" spans="2:5" x14ac:dyDescent="0.3">
      <c r="B124" s="23"/>
      <c r="C124" s="23"/>
      <c r="D124" s="23"/>
      <c r="E124" s="24"/>
    </row>
    <row r="125" spans="2:5" x14ac:dyDescent="0.3">
      <c r="B125" s="23"/>
      <c r="C125" s="23"/>
      <c r="D125" s="23"/>
      <c r="E125" s="24"/>
    </row>
    <row r="126" spans="2:5" x14ac:dyDescent="0.3">
      <c r="B126" s="23"/>
      <c r="C126" s="23"/>
      <c r="D126" s="23"/>
      <c r="E126" s="24"/>
    </row>
    <row r="127" spans="2:5" x14ac:dyDescent="0.3">
      <c r="B127" s="23"/>
      <c r="C127" s="23"/>
      <c r="D127" s="23"/>
      <c r="E127" s="24"/>
    </row>
    <row r="128" spans="2:5" x14ac:dyDescent="0.3">
      <c r="B128" s="23"/>
      <c r="C128" s="23"/>
      <c r="D128" s="23"/>
      <c r="E128" s="24"/>
    </row>
    <row r="129" spans="2:5" x14ac:dyDescent="0.3">
      <c r="B129" s="23"/>
      <c r="C129" s="23"/>
      <c r="D129" s="23"/>
      <c r="E129" s="24"/>
    </row>
    <row r="130" spans="2:5" x14ac:dyDescent="0.3">
      <c r="B130" s="23"/>
      <c r="C130" s="23"/>
      <c r="D130" s="23"/>
      <c r="E130" s="24"/>
    </row>
    <row r="131" spans="2:5" x14ac:dyDescent="0.3">
      <c r="B131" s="23"/>
      <c r="C131" s="23"/>
      <c r="D131" s="23"/>
      <c r="E131" s="24"/>
    </row>
    <row r="132" spans="2:5" x14ac:dyDescent="0.3">
      <c r="B132" s="23"/>
      <c r="C132" s="23"/>
      <c r="D132" s="23"/>
      <c r="E132" s="24"/>
    </row>
    <row r="133" spans="2:5" x14ac:dyDescent="0.3">
      <c r="B133" s="23"/>
      <c r="C133" s="23"/>
      <c r="D133" s="23"/>
      <c r="E133" s="24"/>
    </row>
    <row r="134" spans="2:5" x14ac:dyDescent="0.3">
      <c r="B134" s="23"/>
      <c r="C134" s="23"/>
      <c r="D134" s="23"/>
      <c r="E134" s="24"/>
    </row>
    <row r="135" spans="2:5" ht="15.6" x14ac:dyDescent="0.3">
      <c r="B135" s="86" t="s">
        <v>4</v>
      </c>
      <c r="C135" s="86"/>
      <c r="D135" s="86"/>
      <c r="E135" s="86"/>
    </row>
    <row r="136" spans="2:5" ht="15" thickBot="1" x14ac:dyDescent="0.35">
      <c r="B136" s="18" t="s">
        <v>47</v>
      </c>
      <c r="C136" s="19"/>
      <c r="D136" s="20"/>
      <c r="E136" s="27" t="s">
        <v>78</v>
      </c>
    </row>
    <row r="137" spans="2:5" x14ac:dyDescent="0.3">
      <c r="B137" s="91" t="s">
        <v>45</v>
      </c>
      <c r="C137" s="92"/>
      <c r="D137" s="92"/>
      <c r="E137" s="28" t="s">
        <v>62</v>
      </c>
    </row>
    <row r="138" spans="2:5" x14ac:dyDescent="0.3">
      <c r="B138" s="83" t="s">
        <v>28</v>
      </c>
      <c r="C138" s="82"/>
      <c r="D138" s="82"/>
      <c r="E138" s="29" t="s">
        <v>85</v>
      </c>
    </row>
    <row r="139" spans="2:5" x14ac:dyDescent="0.3">
      <c r="B139" s="87" t="s">
        <v>46</v>
      </c>
      <c r="C139" s="88"/>
      <c r="D139" s="88"/>
      <c r="E139" s="29" t="s">
        <v>80</v>
      </c>
    </row>
    <row r="140" spans="2:5" x14ac:dyDescent="0.3">
      <c r="B140" s="93" t="s">
        <v>29</v>
      </c>
      <c r="C140" s="94"/>
      <c r="D140" s="94"/>
      <c r="E140" s="29">
        <v>10200902</v>
      </c>
    </row>
    <row r="141" spans="2:5" x14ac:dyDescent="0.3">
      <c r="B141" s="87" t="s">
        <v>30</v>
      </c>
      <c r="C141" s="88"/>
      <c r="D141" s="88"/>
      <c r="E141" s="29" t="s">
        <v>81</v>
      </c>
    </row>
    <row r="142" spans="2:5" x14ac:dyDescent="0.3">
      <c r="B142" s="83" t="s">
        <v>3</v>
      </c>
      <c r="C142" s="82"/>
      <c r="D142" s="82"/>
      <c r="E142" s="29" t="s">
        <v>66</v>
      </c>
    </row>
    <row r="143" spans="2:5" x14ac:dyDescent="0.3">
      <c r="B143" s="83" t="s">
        <v>31</v>
      </c>
      <c r="C143" s="82"/>
      <c r="D143" s="82"/>
      <c r="E143" s="29">
        <v>1991</v>
      </c>
    </row>
    <row r="144" spans="2:5" x14ac:dyDescent="0.3">
      <c r="B144" s="83" t="s">
        <v>32</v>
      </c>
      <c r="C144" s="82"/>
      <c r="D144" s="82"/>
      <c r="E144" s="29">
        <v>1991</v>
      </c>
    </row>
    <row r="145" spans="2:5" x14ac:dyDescent="0.3">
      <c r="B145" s="83" t="s">
        <v>33</v>
      </c>
      <c r="C145" s="82"/>
      <c r="D145" s="82"/>
      <c r="E145" s="29" t="s">
        <v>67</v>
      </c>
    </row>
    <row r="146" spans="2:5" x14ac:dyDescent="0.3">
      <c r="B146" s="83" t="s">
        <v>34</v>
      </c>
      <c r="C146" s="82"/>
      <c r="D146" s="82"/>
      <c r="E146" s="29" t="s">
        <v>68</v>
      </c>
    </row>
    <row r="147" spans="2:5" x14ac:dyDescent="0.3">
      <c r="B147" s="89" t="s">
        <v>35</v>
      </c>
      <c r="C147" s="90"/>
      <c r="D147" s="90"/>
      <c r="E147" s="29" t="s">
        <v>69</v>
      </c>
    </row>
    <row r="148" spans="2:5" x14ac:dyDescent="0.3">
      <c r="B148" s="87" t="s">
        <v>36</v>
      </c>
      <c r="C148" s="88"/>
      <c r="D148" s="88"/>
      <c r="E148" s="29" t="s">
        <v>69</v>
      </c>
    </row>
    <row r="149" spans="2:5" x14ac:dyDescent="0.3">
      <c r="B149" s="87" t="s">
        <v>37</v>
      </c>
      <c r="C149" s="88"/>
      <c r="D149" s="88"/>
      <c r="E149" s="29">
        <v>37.799999999999997</v>
      </c>
    </row>
    <row r="150" spans="2:5" x14ac:dyDescent="0.3">
      <c r="B150" s="87" t="s">
        <v>38</v>
      </c>
      <c r="C150" s="88"/>
      <c r="D150" s="88"/>
      <c r="E150" s="29">
        <v>9</v>
      </c>
    </row>
    <row r="151" spans="2:5" x14ac:dyDescent="0.3">
      <c r="B151" s="87" t="s">
        <v>39</v>
      </c>
      <c r="C151" s="88"/>
      <c r="D151" s="88"/>
      <c r="E151" s="29" t="s">
        <v>70</v>
      </c>
    </row>
    <row r="152" spans="2:5" ht="43.2" x14ac:dyDescent="0.3">
      <c r="B152" s="83" t="s">
        <v>40</v>
      </c>
      <c r="C152" s="82"/>
      <c r="D152" s="82"/>
      <c r="E152" s="30" t="s">
        <v>77</v>
      </c>
    </row>
    <row r="153" spans="2:5" ht="43.2" x14ac:dyDescent="0.3">
      <c r="B153" s="83" t="s">
        <v>41</v>
      </c>
      <c r="C153" s="82"/>
      <c r="D153" s="82"/>
      <c r="E153" s="30" t="s">
        <v>82</v>
      </c>
    </row>
    <row r="154" spans="2:5" x14ac:dyDescent="0.3">
      <c r="B154" s="83" t="s">
        <v>42</v>
      </c>
      <c r="C154" s="82"/>
      <c r="D154" s="82"/>
      <c r="E154" s="29" t="s">
        <v>83</v>
      </c>
    </row>
    <row r="155" spans="2:5" x14ac:dyDescent="0.3">
      <c r="B155" s="83" t="s">
        <v>43</v>
      </c>
      <c r="C155" s="82"/>
      <c r="D155" s="82"/>
      <c r="E155" s="29" t="s">
        <v>72</v>
      </c>
    </row>
    <row r="156" spans="2:5" x14ac:dyDescent="0.3">
      <c r="B156" s="83" t="s">
        <v>44</v>
      </c>
      <c r="C156" s="82"/>
      <c r="D156" s="82"/>
      <c r="E156" s="29" t="s">
        <v>73</v>
      </c>
    </row>
    <row r="157" spans="2:5" x14ac:dyDescent="0.3">
      <c r="B157" s="83" t="s">
        <v>76</v>
      </c>
      <c r="C157" s="82"/>
      <c r="D157" s="82"/>
      <c r="E157" s="29" t="s">
        <v>74</v>
      </c>
    </row>
    <row r="158" spans="2:5" ht="15" thickBot="1" x14ac:dyDescent="0.35">
      <c r="B158" s="84" t="s">
        <v>75</v>
      </c>
      <c r="C158" s="85"/>
      <c r="D158" s="85"/>
      <c r="E158" s="31" t="s">
        <v>66</v>
      </c>
    </row>
    <row r="163" ht="14.4" customHeight="1" x14ac:dyDescent="0.3"/>
    <row r="185" ht="14.4" customHeight="1" x14ac:dyDescent="0.3"/>
    <row r="212" ht="14.4" customHeight="1" x14ac:dyDescent="0.3"/>
    <row r="234" ht="14.4" customHeight="1" x14ac:dyDescent="0.3"/>
  </sheetData>
  <mergeCells count="75">
    <mergeCell ref="B63:D63"/>
    <mergeCell ref="B62:D62"/>
    <mergeCell ref="B65:D65"/>
    <mergeCell ref="B67:D67"/>
    <mergeCell ref="B68:D68"/>
    <mergeCell ref="B72:D72"/>
    <mergeCell ref="B71:D71"/>
    <mergeCell ref="B70:D70"/>
    <mergeCell ref="B66:D66"/>
    <mergeCell ref="B64:D64"/>
    <mergeCell ref="B69:D69"/>
    <mergeCell ref="B20:E20"/>
    <mergeCell ref="B21:E21"/>
    <mergeCell ref="B40:E41"/>
    <mergeCell ref="B22:E22"/>
    <mergeCell ref="B23:E23"/>
    <mergeCell ref="B39:E39"/>
    <mergeCell ref="B89:D89"/>
    <mergeCell ref="B92:D92"/>
    <mergeCell ref="B91:D91"/>
    <mergeCell ref="B90:D90"/>
    <mergeCell ref="C27:D27"/>
    <mergeCell ref="B57:D57"/>
    <mergeCell ref="B58:D58"/>
    <mergeCell ref="B51:E51"/>
    <mergeCell ref="B52:E52"/>
    <mergeCell ref="B43:E50"/>
    <mergeCell ref="B42:E42"/>
    <mergeCell ref="B54:D54"/>
    <mergeCell ref="B55:D55"/>
    <mergeCell ref="B56:D56"/>
    <mergeCell ref="B60:E60"/>
    <mergeCell ref="B61:D61"/>
    <mergeCell ref="B85:E85"/>
    <mergeCell ref="B105:D105"/>
    <mergeCell ref="B93:D93"/>
    <mergeCell ref="B97:D97"/>
    <mergeCell ref="B96:D96"/>
    <mergeCell ref="B95:D95"/>
    <mergeCell ref="B94:D94"/>
    <mergeCell ref="B99:D99"/>
    <mergeCell ref="B100:D100"/>
    <mergeCell ref="B101:D101"/>
    <mergeCell ref="B98:D98"/>
    <mergeCell ref="B87:D87"/>
    <mergeCell ref="B102:D102"/>
    <mergeCell ref="B103:D103"/>
    <mergeCell ref="B104:D104"/>
    <mergeCell ref="B88:D88"/>
    <mergeCell ref="B145:D145"/>
    <mergeCell ref="B146:D146"/>
    <mergeCell ref="B147:D147"/>
    <mergeCell ref="B148:D148"/>
    <mergeCell ref="B137:D137"/>
    <mergeCell ref="B138:D138"/>
    <mergeCell ref="B139:D139"/>
    <mergeCell ref="B140:D140"/>
    <mergeCell ref="B141:D141"/>
    <mergeCell ref="B142:D142"/>
    <mergeCell ref="B74:E74"/>
    <mergeCell ref="B106:D106"/>
    <mergeCell ref="B107:D107"/>
    <mergeCell ref="B157:D157"/>
    <mergeCell ref="B158:D158"/>
    <mergeCell ref="B135:E135"/>
    <mergeCell ref="B155:D155"/>
    <mergeCell ref="B156:D156"/>
    <mergeCell ref="B149:D149"/>
    <mergeCell ref="B150:D150"/>
    <mergeCell ref="B151:D151"/>
    <mergeCell ref="B152:D152"/>
    <mergeCell ref="B153:D153"/>
    <mergeCell ref="B154:D154"/>
    <mergeCell ref="B143:D143"/>
    <mergeCell ref="B144:D144"/>
  </mergeCells>
  <dataValidations disablePrompts="1" count="6">
    <dataValidation operator="greaterThan" allowBlank="1" showInputMessage="1" showErrorMessage="1" sqref="E53"/>
    <dataValidation type="list" allowBlank="1" showInputMessage="1" showErrorMessage="1" sqref="E58 E69:E71">
      <formula1>N°</formula1>
    </dataValidation>
    <dataValidation type="whole" operator="greaterThanOrEqual" allowBlank="1" showInputMessage="1" showErrorMessage="1" sqref="E72">
      <formula1>0</formula1>
    </dataValidation>
    <dataValidation type="decimal" operator="greaterThanOrEqual" allowBlank="1" showInputMessage="1" showErrorMessage="1" sqref="E99:E100 E149:E150">
      <formula1>0</formula1>
    </dataValidation>
    <dataValidation type="whole" operator="greaterThan" allowBlank="1" showInputMessage="1" showErrorMessage="1" sqref="E93 E143">
      <formula1>0</formula1>
    </dataValidation>
    <dataValidation type="list" allowBlank="1" showInputMessage="1" showErrorMessage="1" sqref="E87 E137">
      <formula1>TIPO_FUENTE</formula1>
    </dataValidation>
  </dataValidations>
  <pageMargins left="0.7" right="0.7" top="0.75" bottom="0.75" header="0.3" footer="0.3"/>
  <pageSetup scale="94" orientation="portrait" verticalDpi="0" r:id="rId1"/>
  <headerFooter differentFirst="1">
    <oddHeader>&amp;L&amp;G&amp;C
Expediente: DFZ-2016-4972-VIII-LEY-EI&amp;R&amp;G</oddHeader>
    <oddFooter>&amp;R&amp;P</oddFooter>
    <firstHeader>&amp;C&amp;G</firstHeader>
  </headerFooter>
  <rowBreaks count="1" manualBreakCount="1">
    <brk id="38" max="16383" man="1"/>
  </rowBreaks>
  <legacy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'ALT. 10'!#REF!</xm:f>
          </x14:formula1>
          <xm:sqref>E90 E140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1"/>
  <sheetViews>
    <sheetView view="pageLayout" zoomScaleNormal="100" workbookViewId="0">
      <selection activeCell="I21" sqref="I21"/>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127">
        <f>Datos!D159</f>
        <v>0</v>
      </c>
      <c r="D3" s="127"/>
      <c r="E3" s="127"/>
      <c r="F3" s="127"/>
      <c r="G3" s="127"/>
      <c r="H3" s="127"/>
      <c r="I3" s="127"/>
    </row>
    <row r="6" spans="2:10" ht="15.6" x14ac:dyDescent="0.3">
      <c r="B6" s="128" t="s">
        <v>4</v>
      </c>
      <c r="C6" s="128"/>
      <c r="D6" s="128"/>
      <c r="E6" s="128"/>
      <c r="F6" s="128"/>
      <c r="G6" s="128"/>
      <c r="H6" s="128"/>
      <c r="I6" s="128"/>
      <c r="J6" s="128"/>
    </row>
    <row r="7" spans="2:10" x14ac:dyDescent="0.3">
      <c r="B7" s="129"/>
      <c r="C7" s="129"/>
      <c r="D7" s="129"/>
      <c r="E7" s="129"/>
    </row>
    <row r="8" spans="2:10" x14ac:dyDescent="0.3">
      <c r="B8" s="130" t="s">
        <v>48</v>
      </c>
      <c r="C8" s="130"/>
      <c r="D8" s="130"/>
      <c r="E8" s="10" t="s">
        <v>49</v>
      </c>
      <c r="F8" s="10" t="s">
        <v>1</v>
      </c>
      <c r="G8" s="10" t="s">
        <v>2</v>
      </c>
      <c r="H8" s="10" t="s">
        <v>0</v>
      </c>
      <c r="I8" s="10" t="s">
        <v>50</v>
      </c>
      <c r="J8" s="8"/>
    </row>
    <row r="9" spans="2:10" x14ac:dyDescent="0.3">
      <c r="B9" s="124" t="s">
        <v>63</v>
      </c>
      <c r="C9" s="124" t="s">
        <v>64</v>
      </c>
      <c r="D9" s="3" t="s">
        <v>33</v>
      </c>
      <c r="E9" s="3">
        <v>10</v>
      </c>
      <c r="F9" s="3">
        <v>10</v>
      </c>
      <c r="G9" s="3"/>
      <c r="H9" s="3">
        <v>11</v>
      </c>
      <c r="I9" s="3" t="s">
        <v>86</v>
      </c>
      <c r="J9" s="8"/>
    </row>
    <row r="10" spans="2:10" x14ac:dyDescent="0.3">
      <c r="B10" s="125"/>
      <c r="C10" s="125"/>
      <c r="D10" s="5" t="s">
        <v>34</v>
      </c>
      <c r="E10" s="3"/>
      <c r="F10" s="3"/>
      <c r="G10" s="3"/>
      <c r="H10" s="3"/>
      <c r="I10" s="3"/>
      <c r="J10" s="8"/>
    </row>
    <row r="11" spans="2:10" x14ac:dyDescent="0.3">
      <c r="B11" s="125"/>
      <c r="C11" s="125"/>
      <c r="D11" s="7" t="s">
        <v>35</v>
      </c>
      <c r="E11" s="3"/>
      <c r="F11" s="3"/>
      <c r="G11" s="3"/>
      <c r="H11" s="3"/>
      <c r="I11" s="3"/>
      <c r="J11" s="8"/>
    </row>
    <row r="12" spans="2:10" x14ac:dyDescent="0.3">
      <c r="B12" s="126"/>
      <c r="C12" s="126"/>
      <c r="D12" s="5" t="s">
        <v>36</v>
      </c>
      <c r="E12" s="3"/>
      <c r="F12" s="3"/>
      <c r="G12" s="3"/>
      <c r="H12" s="3"/>
      <c r="I12" s="3"/>
      <c r="J12" s="8"/>
    </row>
    <row r="13" spans="2:10" x14ac:dyDescent="0.3">
      <c r="B13" s="124" t="s">
        <v>79</v>
      </c>
      <c r="C13" s="124" t="s">
        <v>80</v>
      </c>
      <c r="D13" s="3" t="s">
        <v>33</v>
      </c>
      <c r="E13" s="3">
        <v>10</v>
      </c>
      <c r="F13" s="3">
        <v>10</v>
      </c>
      <c r="G13" s="3"/>
      <c r="H13" s="3">
        <v>10</v>
      </c>
      <c r="I13" s="3" t="s">
        <v>86</v>
      </c>
    </row>
    <row r="14" spans="2:10" x14ac:dyDescent="0.3">
      <c r="B14" s="125"/>
      <c r="C14" s="125"/>
      <c r="D14" s="5" t="s">
        <v>34</v>
      </c>
      <c r="E14" s="3"/>
      <c r="F14" s="3"/>
      <c r="G14" s="3"/>
      <c r="H14" s="3"/>
      <c r="I14" s="3"/>
    </row>
    <row r="15" spans="2:10" x14ac:dyDescent="0.3">
      <c r="B15" s="125"/>
      <c r="C15" s="125"/>
      <c r="D15" s="7" t="s">
        <v>35</v>
      </c>
      <c r="E15" s="3"/>
      <c r="F15" s="3"/>
      <c r="G15" s="3"/>
      <c r="H15" s="3"/>
      <c r="I15" s="3"/>
    </row>
    <row r="16" spans="2:10" x14ac:dyDescent="0.3">
      <c r="B16" s="126"/>
      <c r="C16" s="126"/>
      <c r="D16" s="5" t="s">
        <v>36</v>
      </c>
      <c r="E16" s="4"/>
      <c r="F16" s="9"/>
      <c r="G16" s="9"/>
      <c r="H16" s="9"/>
      <c r="I16" s="9"/>
    </row>
    <row r="36" ht="14.4" customHeight="1" x14ac:dyDescent="0.3"/>
    <row r="41" ht="14.4" customHeight="1" x14ac:dyDescent="0.3"/>
  </sheetData>
  <mergeCells count="8">
    <mergeCell ref="B13:B16"/>
    <mergeCell ref="C13:C16"/>
    <mergeCell ref="C3:I3"/>
    <mergeCell ref="B6:J6"/>
    <mergeCell ref="B7:E7"/>
    <mergeCell ref="B9:B12"/>
    <mergeCell ref="C9:C12"/>
    <mergeCell ref="B8:D8"/>
  </mergeCells>
  <dataValidations count="1">
    <dataValidation type="list" allowBlank="1" showInputMessage="1" showErrorMessage="1" sqref="E9:H13">
      <formula1>"1,2,3,4,5,6,7,8,9,10,11,Otro"</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63"/>
  <sheetViews>
    <sheetView showGridLines="0" view="pageBreakPreview" zoomScale="60" zoomScaleNormal="100" workbookViewId="0">
      <selection activeCell="M153" sqref="M153"/>
    </sheetView>
  </sheetViews>
  <sheetFormatPr baseColWidth="10" defaultColWidth="11.5546875" defaultRowHeight="13.8" x14ac:dyDescent="0.25"/>
  <cols>
    <col min="1" max="1" width="11.5546875" style="32"/>
    <col min="2" max="2" width="42.88671875" style="32" customWidth="1"/>
    <col min="3" max="3" width="31.6640625" style="32" customWidth="1"/>
    <col min="4" max="4" width="26.6640625" style="32" bestFit="1" customWidth="1"/>
    <col min="5" max="6" width="17.6640625" style="32" customWidth="1"/>
    <col min="7" max="7" width="13.109375" style="32" customWidth="1"/>
    <col min="8" max="9" width="17.6640625" style="32" customWidth="1"/>
    <col min="10" max="16384" width="11.5546875" style="32"/>
  </cols>
  <sheetData>
    <row r="1" spans="2:8" x14ac:dyDescent="0.25">
      <c r="B1" s="57"/>
      <c r="D1" s="57"/>
      <c r="E1" s="57"/>
      <c r="F1" s="57"/>
      <c r="G1" s="57"/>
      <c r="H1" s="57"/>
    </row>
    <row r="2" spans="2:8" x14ac:dyDescent="0.25">
      <c r="B2" s="57"/>
      <c r="C2" s="57"/>
      <c r="D2" s="57"/>
      <c r="E2" s="57"/>
      <c r="F2" s="54"/>
      <c r="G2" s="54"/>
      <c r="H2" s="54"/>
    </row>
    <row r="3" spans="2:8" x14ac:dyDescent="0.25">
      <c r="B3" s="57"/>
      <c r="C3" s="57"/>
      <c r="D3" s="57"/>
      <c r="E3" s="57"/>
      <c r="F3" s="58"/>
      <c r="G3" s="54"/>
      <c r="H3" s="54"/>
    </row>
    <row r="4" spans="2:8" x14ac:dyDescent="0.25">
      <c r="B4" s="57"/>
      <c r="C4" s="57"/>
      <c r="D4" s="57"/>
      <c r="E4" s="57"/>
      <c r="F4" s="54"/>
      <c r="G4" s="54"/>
      <c r="H4" s="54"/>
    </row>
    <row r="5" spans="2:8" x14ac:dyDescent="0.25">
      <c r="B5" s="57"/>
      <c r="C5" s="57"/>
      <c r="D5" s="57"/>
      <c r="E5" s="57"/>
      <c r="F5" s="54"/>
      <c r="G5" s="54"/>
      <c r="H5" s="54"/>
    </row>
    <row r="6" spans="2:8" x14ac:dyDescent="0.25">
      <c r="B6" s="57"/>
      <c r="C6" s="57"/>
      <c r="D6" s="57"/>
      <c r="E6" s="57"/>
      <c r="F6" s="54"/>
      <c r="G6" s="54"/>
      <c r="H6" s="54"/>
    </row>
    <row r="7" spans="2:8" ht="15.6" x14ac:dyDescent="0.25">
      <c r="B7" s="150" t="s">
        <v>135</v>
      </c>
      <c r="C7" s="150"/>
      <c r="D7" s="55"/>
      <c r="E7" s="55"/>
      <c r="F7" s="55"/>
      <c r="G7" s="55"/>
      <c r="H7" s="54"/>
    </row>
    <row r="8" spans="2:8" ht="16.2" thickBot="1" x14ac:dyDescent="0.3">
      <c r="B8" s="56"/>
      <c r="C8" s="56"/>
      <c r="D8" s="55"/>
      <c r="E8" s="55"/>
      <c r="F8" s="55"/>
      <c r="G8" s="55"/>
      <c r="H8" s="54"/>
    </row>
    <row r="9" spans="2:8" ht="16.2" thickBot="1" x14ac:dyDescent="0.3">
      <c r="B9" s="151" t="str">
        <f>[2]CUANTIFICACIÓN!B7</f>
        <v>CALDERA CALENTADORA DE ACEITE TÉRMICO LÍNEA MDF</v>
      </c>
      <c r="C9" s="142"/>
      <c r="D9" s="143"/>
      <c r="E9" s="55"/>
      <c r="F9" s="55"/>
      <c r="G9" s="55"/>
      <c r="H9" s="54"/>
    </row>
    <row r="10" spans="2:8" x14ac:dyDescent="0.25">
      <c r="B10" s="53"/>
      <c r="F10" s="32" t="s">
        <v>110</v>
      </c>
    </row>
    <row r="11" spans="2:8" ht="52.95" customHeight="1" x14ac:dyDescent="0.25">
      <c r="B11" s="50" t="s">
        <v>109</v>
      </c>
      <c r="C11" s="144" t="s">
        <v>108</v>
      </c>
      <c r="D11" s="145"/>
    </row>
    <row r="12" spans="2:8" ht="40.950000000000003" customHeight="1" x14ac:dyDescent="0.25">
      <c r="B12" s="50" t="s">
        <v>107</v>
      </c>
      <c r="C12" s="146" t="s">
        <v>106</v>
      </c>
      <c r="D12" s="147"/>
    </row>
    <row r="13" spans="2:8" x14ac:dyDescent="0.25">
      <c r="B13" s="133" t="s">
        <v>105</v>
      </c>
      <c r="C13" s="52" t="s">
        <v>104</v>
      </c>
      <c r="D13" s="51" t="s">
        <v>69</v>
      </c>
    </row>
    <row r="14" spans="2:8" x14ac:dyDescent="0.25">
      <c r="B14" s="133"/>
      <c r="C14" s="52" t="s">
        <v>103</v>
      </c>
      <c r="D14" s="51" t="s">
        <v>69</v>
      </c>
    </row>
    <row r="15" spans="2:8" x14ac:dyDescent="0.25">
      <c r="B15" s="133"/>
      <c r="C15" s="52" t="s">
        <v>102</v>
      </c>
      <c r="D15" s="51" t="s">
        <v>69</v>
      </c>
    </row>
    <row r="16" spans="2:8" x14ac:dyDescent="0.25">
      <c r="B16" s="133"/>
      <c r="C16" s="52" t="s">
        <v>101</v>
      </c>
      <c r="D16" s="51" t="s">
        <v>69</v>
      </c>
      <c r="F16" s="32" t="s">
        <v>134</v>
      </c>
    </row>
    <row r="17" spans="1:8" x14ac:dyDescent="0.25">
      <c r="B17" s="133"/>
      <c r="C17" s="52" t="s">
        <v>100</v>
      </c>
      <c r="D17" s="51" t="s">
        <v>69</v>
      </c>
    </row>
    <row r="18" spans="1:8" x14ac:dyDescent="0.25">
      <c r="B18" s="133"/>
      <c r="C18" s="52" t="s">
        <v>99</v>
      </c>
      <c r="D18" s="51" t="s">
        <v>69</v>
      </c>
    </row>
    <row r="19" spans="1:8" ht="37.5" customHeight="1" x14ac:dyDescent="0.25">
      <c r="B19" s="50" t="s">
        <v>98</v>
      </c>
      <c r="C19" s="148" t="s">
        <v>133</v>
      </c>
      <c r="D19" s="149"/>
    </row>
    <row r="20" spans="1:8" ht="26.4" x14ac:dyDescent="0.25">
      <c r="B20" s="49" t="s">
        <v>96</v>
      </c>
      <c r="C20" s="138" t="s">
        <v>95</v>
      </c>
      <c r="D20" s="138"/>
    </row>
    <row r="21" spans="1:8" ht="33.6" customHeight="1" x14ac:dyDescent="0.25">
      <c r="B21" s="48" t="s">
        <v>94</v>
      </c>
      <c r="C21" s="139">
        <v>10200902</v>
      </c>
      <c r="D21" s="140"/>
    </row>
    <row r="22" spans="1:8" ht="33.6" customHeight="1" x14ac:dyDescent="0.25">
      <c r="B22" s="47" t="s">
        <v>93</v>
      </c>
      <c r="C22" s="131" t="s">
        <v>92</v>
      </c>
      <c r="D22" s="131"/>
    </row>
    <row r="23" spans="1:8" ht="12" customHeight="1" x14ac:dyDescent="0.25">
      <c r="A23" s="46"/>
      <c r="B23" s="46"/>
      <c r="C23" s="46"/>
      <c r="D23" s="46"/>
    </row>
    <row r="24" spans="1:8" ht="14.4" x14ac:dyDescent="0.25">
      <c r="B24" s="132"/>
      <c r="C24" s="132"/>
      <c r="D24" s="132"/>
      <c r="E24" s="45" t="s">
        <v>49</v>
      </c>
      <c r="F24" s="45" t="s">
        <v>1</v>
      </c>
      <c r="G24" s="45" t="s">
        <v>2</v>
      </c>
      <c r="H24" s="44" t="s">
        <v>0</v>
      </c>
    </row>
    <row r="25" spans="1:8" x14ac:dyDescent="0.25">
      <c r="B25" s="133" t="s">
        <v>91</v>
      </c>
      <c r="C25" s="133"/>
      <c r="D25" s="133"/>
      <c r="E25" s="43" t="str">
        <f>+VLOOKUP(C21,'[3]Hoja1 (2)'!$A$1:$G$113,4,0)</f>
        <v>0.00075*VIRUT</v>
      </c>
      <c r="F25" s="43" t="str">
        <f>+VLOOKUP(C21,'[3]Hoja1 (2)'!$A$1:$G$113,2,0)</f>
        <v>0.00004*VIRUT</v>
      </c>
      <c r="G25" s="43" t="s">
        <v>90</v>
      </c>
      <c r="H25" s="43" t="str">
        <f>+VLOOKUP(C21,'[3]Hoja1 (2)'!$A$1:$G$113,5,0)</f>
        <v>0.0032*VIRUT</v>
      </c>
    </row>
    <row r="26" spans="1:8" ht="13.95" customHeight="1" x14ac:dyDescent="0.25">
      <c r="B26" s="134" t="s">
        <v>89</v>
      </c>
      <c r="C26" s="135"/>
      <c r="D26" s="136"/>
      <c r="E26" s="43">
        <f>+VLOOKUP(C22,[4]Hoja1!$B$1:$F$24,3,0)</f>
        <v>50</v>
      </c>
      <c r="F26" s="43">
        <f>+VLOOKUP(C22,[4]Hoja1!$B$1:$F$24,4,0)</f>
        <v>80</v>
      </c>
      <c r="G26" s="43" t="str">
        <f>+VLOOKUP(C22,[4]Hoja1!$B$1:$F$24,5,0)</f>
        <v>N/A</v>
      </c>
      <c r="H26" s="43">
        <f>+VLOOKUP(C22,[4]Hoja1!$B$1:$F$24,2,0)</f>
        <v>88</v>
      </c>
    </row>
    <row r="30" spans="1:8" ht="14.4" thickBot="1" x14ac:dyDescent="0.3"/>
    <row r="31" spans="1:8" ht="14.4" hidden="1" customHeight="1" x14ac:dyDescent="0.3">
      <c r="A31">
        <v>10100201</v>
      </c>
      <c r="B31" t="s">
        <v>132</v>
      </c>
    </row>
    <row r="32" spans="1:8" ht="39.6" hidden="1" customHeight="1" x14ac:dyDescent="0.3">
      <c r="A32">
        <v>10100202</v>
      </c>
      <c r="B32" t="s">
        <v>131</v>
      </c>
    </row>
    <row r="33" spans="1:2" ht="26.4" hidden="1" customHeight="1" x14ac:dyDescent="0.3">
      <c r="A33">
        <v>10100204</v>
      </c>
      <c r="B33" t="s">
        <v>130</v>
      </c>
    </row>
    <row r="34" spans="1:2" ht="14.4" hidden="1" customHeight="1" x14ac:dyDescent="0.3">
      <c r="A34">
        <v>10100212</v>
      </c>
      <c r="B34" t="s">
        <v>129</v>
      </c>
    </row>
    <row r="35" spans="1:2" ht="14.4" hidden="1" customHeight="1" x14ac:dyDescent="0.3">
      <c r="A35">
        <v>10100225</v>
      </c>
      <c r="B35" t="s">
        <v>128</v>
      </c>
    </row>
    <row r="36" spans="1:2" ht="14.4" hidden="1" customHeight="1" x14ac:dyDescent="0.3">
      <c r="A36">
        <v>10100401</v>
      </c>
      <c r="B36" t="s">
        <v>127</v>
      </c>
    </row>
    <row r="37" spans="1:2" ht="14.4" hidden="1" customHeight="1" x14ac:dyDescent="0.3">
      <c r="A37">
        <v>10100404</v>
      </c>
      <c r="B37" t="s">
        <v>126</v>
      </c>
    </row>
    <row r="38" spans="1:2" ht="14.4" hidden="1" customHeight="1" x14ac:dyDescent="0.3">
      <c r="A38">
        <v>10100405</v>
      </c>
      <c r="B38" t="s">
        <v>125</v>
      </c>
    </row>
    <row r="39" spans="1:2" ht="14.4" hidden="1" customHeight="1" x14ac:dyDescent="0.3">
      <c r="A39">
        <v>10100501</v>
      </c>
      <c r="B39" t="s">
        <v>124</v>
      </c>
    </row>
    <row r="40" spans="1:2" ht="26.4" hidden="1" customHeight="1" x14ac:dyDescent="0.3">
      <c r="A40">
        <v>10100601</v>
      </c>
      <c r="B40" t="s">
        <v>123</v>
      </c>
    </row>
    <row r="41" spans="1:2" ht="26.4" hidden="1" customHeight="1" x14ac:dyDescent="0.3">
      <c r="A41">
        <v>10100602</v>
      </c>
      <c r="B41" t="s">
        <v>122</v>
      </c>
    </row>
    <row r="42" spans="1:2" ht="14.4" hidden="1" customHeight="1" x14ac:dyDescent="0.3">
      <c r="A42">
        <v>10100701</v>
      </c>
      <c r="B42" t="s">
        <v>121</v>
      </c>
    </row>
    <row r="43" spans="1:2" ht="14.4" hidden="1" customHeight="1" x14ac:dyDescent="0.3">
      <c r="A43">
        <v>10100702</v>
      </c>
      <c r="B43" t="s">
        <v>120</v>
      </c>
    </row>
    <row r="44" spans="1:2" ht="14.4" hidden="1" customHeight="1" x14ac:dyDescent="0.3">
      <c r="A44">
        <v>10100703</v>
      </c>
      <c r="B44" t="s">
        <v>92</v>
      </c>
    </row>
    <row r="45" spans="1:2" ht="14.4" hidden="1" customHeight="1" x14ac:dyDescent="0.3">
      <c r="A45">
        <v>10100818</v>
      </c>
      <c r="B45" t="s">
        <v>119</v>
      </c>
    </row>
    <row r="46" spans="1:2" ht="14.4" hidden="1" customHeight="1" x14ac:dyDescent="0.3">
      <c r="A46">
        <v>10100901</v>
      </c>
      <c r="B46" t="s">
        <v>118</v>
      </c>
    </row>
    <row r="47" spans="1:2" ht="14.4" hidden="1" customHeight="1" x14ac:dyDescent="0.3">
      <c r="A47">
        <v>10100902</v>
      </c>
      <c r="B47" t="s">
        <v>117</v>
      </c>
    </row>
    <row r="48" spans="1:2" ht="15" hidden="1" thickBot="1" x14ac:dyDescent="0.35">
      <c r="A48">
        <v>10100903</v>
      </c>
      <c r="B48" t="s">
        <v>116</v>
      </c>
    </row>
    <row r="49" spans="1:2" ht="15" hidden="1" thickBot="1" x14ac:dyDescent="0.35">
      <c r="A49">
        <v>10100908</v>
      </c>
      <c r="B49" t="s">
        <v>115</v>
      </c>
    </row>
    <row r="50" spans="1:2" ht="15" hidden="1" thickBot="1" x14ac:dyDescent="0.35">
      <c r="A50">
        <v>10101201</v>
      </c>
      <c r="B50" t="s">
        <v>114</v>
      </c>
    </row>
    <row r="51" spans="1:2" ht="15" hidden="1" thickBot="1" x14ac:dyDescent="0.35">
      <c r="A51">
        <v>10101304</v>
      </c>
      <c r="B51" t="s">
        <v>113</v>
      </c>
    </row>
    <row r="52" spans="1:2" ht="15" hidden="1" thickBot="1" x14ac:dyDescent="0.35">
      <c r="A52">
        <v>10101307</v>
      </c>
      <c r="B52" t="s">
        <v>112</v>
      </c>
    </row>
    <row r="53" spans="1:2" ht="15" hidden="1" thickBot="1" x14ac:dyDescent="0.35">
      <c r="A53">
        <v>10101401</v>
      </c>
      <c r="B53" t="s">
        <v>111</v>
      </c>
    </row>
    <row r="54" spans="1:2" ht="15" hidden="1" thickBot="1" x14ac:dyDescent="0.35">
      <c r="A54">
        <v>10200101</v>
      </c>
    </row>
    <row r="55" spans="1:2" ht="15" hidden="1" thickBot="1" x14ac:dyDescent="0.35">
      <c r="A55">
        <v>10200104</v>
      </c>
    </row>
    <row r="56" spans="1:2" ht="15" hidden="1" thickBot="1" x14ac:dyDescent="0.35">
      <c r="A56">
        <v>10200107</v>
      </c>
    </row>
    <row r="57" spans="1:2" ht="15" hidden="1" thickBot="1" x14ac:dyDescent="0.35">
      <c r="A57">
        <v>10200201</v>
      </c>
    </row>
    <row r="58" spans="1:2" ht="15" hidden="1" thickBot="1" x14ac:dyDescent="0.35">
      <c r="A58">
        <v>10200202</v>
      </c>
    </row>
    <row r="59" spans="1:2" ht="15" hidden="1" thickBot="1" x14ac:dyDescent="0.35">
      <c r="A59">
        <v>10200203</v>
      </c>
    </row>
    <row r="60" spans="1:2" ht="15" hidden="1" thickBot="1" x14ac:dyDescent="0.35">
      <c r="A60">
        <v>10200204</v>
      </c>
    </row>
    <row r="61" spans="1:2" ht="15" hidden="1" thickBot="1" x14ac:dyDescent="0.35">
      <c r="A61">
        <v>10200205</v>
      </c>
    </row>
    <row r="62" spans="1:2" ht="15" hidden="1" thickBot="1" x14ac:dyDescent="0.35">
      <c r="A62">
        <v>10200206</v>
      </c>
    </row>
    <row r="63" spans="1:2" ht="15" hidden="1" thickBot="1" x14ac:dyDescent="0.35">
      <c r="A63">
        <v>10200210</v>
      </c>
    </row>
    <row r="64" spans="1:2" ht="15" hidden="1" thickBot="1" x14ac:dyDescent="0.35">
      <c r="A64">
        <v>10200212</v>
      </c>
    </row>
    <row r="65" spans="1:1" ht="15" hidden="1" thickBot="1" x14ac:dyDescent="0.35">
      <c r="A65">
        <v>10200213</v>
      </c>
    </row>
    <row r="66" spans="1:1" ht="15" hidden="1" thickBot="1" x14ac:dyDescent="0.35">
      <c r="A66">
        <v>10200217</v>
      </c>
    </row>
    <row r="67" spans="1:1" ht="15" hidden="1" thickBot="1" x14ac:dyDescent="0.35">
      <c r="A67">
        <v>10200218</v>
      </c>
    </row>
    <row r="68" spans="1:1" ht="15" hidden="1" thickBot="1" x14ac:dyDescent="0.35">
      <c r="A68">
        <v>10200219</v>
      </c>
    </row>
    <row r="69" spans="1:1" ht="15" hidden="1" thickBot="1" x14ac:dyDescent="0.35">
      <c r="A69">
        <v>10200221</v>
      </c>
    </row>
    <row r="70" spans="1:1" ht="15" hidden="1" thickBot="1" x14ac:dyDescent="0.35">
      <c r="A70">
        <v>10200222</v>
      </c>
    </row>
    <row r="71" spans="1:1" ht="15" hidden="1" thickBot="1" x14ac:dyDescent="0.35">
      <c r="A71">
        <v>10200223</v>
      </c>
    </row>
    <row r="72" spans="1:1" ht="15" hidden="1" thickBot="1" x14ac:dyDescent="0.35">
      <c r="A72">
        <v>10200224</v>
      </c>
    </row>
    <row r="73" spans="1:1" ht="15" hidden="1" thickBot="1" x14ac:dyDescent="0.35">
      <c r="A73">
        <v>10200225</v>
      </c>
    </row>
    <row r="74" spans="1:1" ht="15" hidden="1" thickBot="1" x14ac:dyDescent="0.35">
      <c r="A74">
        <v>10200226</v>
      </c>
    </row>
    <row r="75" spans="1:1" ht="15" hidden="1" thickBot="1" x14ac:dyDescent="0.35">
      <c r="A75">
        <v>10200229</v>
      </c>
    </row>
    <row r="76" spans="1:1" ht="15" hidden="1" thickBot="1" x14ac:dyDescent="0.35">
      <c r="A76">
        <v>10200401</v>
      </c>
    </row>
    <row r="77" spans="1:1" ht="15" hidden="1" thickBot="1" x14ac:dyDescent="0.35">
      <c r="A77">
        <v>10200402</v>
      </c>
    </row>
    <row r="78" spans="1:1" ht="15" hidden="1" thickBot="1" x14ac:dyDescent="0.35">
      <c r="A78">
        <v>10200403</v>
      </c>
    </row>
    <row r="79" spans="1:1" ht="15" hidden="1" thickBot="1" x14ac:dyDescent="0.35">
      <c r="A79">
        <v>10200404</v>
      </c>
    </row>
    <row r="80" spans="1:1" ht="15" hidden="1" thickBot="1" x14ac:dyDescent="0.35">
      <c r="A80">
        <v>10200405</v>
      </c>
    </row>
    <row r="81" spans="1:1" ht="15" hidden="1" thickBot="1" x14ac:dyDescent="0.35">
      <c r="A81">
        <v>10200501</v>
      </c>
    </row>
    <row r="82" spans="1:1" ht="15" hidden="1" thickBot="1" x14ac:dyDescent="0.35">
      <c r="A82">
        <v>10200502</v>
      </c>
    </row>
    <row r="83" spans="1:1" ht="15" hidden="1" thickBot="1" x14ac:dyDescent="0.35">
      <c r="A83">
        <v>10200503</v>
      </c>
    </row>
    <row r="84" spans="1:1" ht="15" hidden="1" thickBot="1" x14ac:dyDescent="0.35">
      <c r="A84">
        <v>10200504</v>
      </c>
    </row>
    <row r="85" spans="1:1" ht="15" hidden="1" thickBot="1" x14ac:dyDescent="0.35">
      <c r="A85">
        <v>10200601</v>
      </c>
    </row>
    <row r="86" spans="1:1" ht="15" hidden="1" thickBot="1" x14ac:dyDescent="0.35">
      <c r="A86">
        <v>10200602</v>
      </c>
    </row>
    <row r="87" spans="1:1" ht="15" hidden="1" thickBot="1" x14ac:dyDescent="0.35">
      <c r="A87">
        <v>10200603</v>
      </c>
    </row>
    <row r="88" spans="1:1" ht="15" hidden="1" thickBot="1" x14ac:dyDescent="0.35">
      <c r="A88">
        <v>10200604</v>
      </c>
    </row>
    <row r="89" spans="1:1" ht="15" hidden="1" thickBot="1" x14ac:dyDescent="0.35">
      <c r="A89">
        <v>10200701</v>
      </c>
    </row>
    <row r="90" spans="1:1" ht="15" hidden="1" thickBot="1" x14ac:dyDescent="0.35">
      <c r="A90">
        <v>10200704</v>
      </c>
    </row>
    <row r="91" spans="1:1" ht="15" hidden="1" thickBot="1" x14ac:dyDescent="0.35">
      <c r="A91">
        <v>10200707</v>
      </c>
    </row>
    <row r="92" spans="1:1" ht="15" hidden="1" thickBot="1" x14ac:dyDescent="0.35">
      <c r="A92">
        <v>10200710</v>
      </c>
    </row>
    <row r="93" spans="1:1" ht="15" hidden="1" thickBot="1" x14ac:dyDescent="0.35">
      <c r="A93">
        <v>10200799</v>
      </c>
    </row>
    <row r="94" spans="1:1" ht="15" hidden="1" thickBot="1" x14ac:dyDescent="0.35">
      <c r="A94">
        <v>10200802</v>
      </c>
    </row>
    <row r="95" spans="1:1" ht="15" hidden="1" thickBot="1" x14ac:dyDescent="0.35">
      <c r="A95">
        <v>10200901</v>
      </c>
    </row>
    <row r="96" spans="1:1" ht="15" hidden="1" thickBot="1" x14ac:dyDescent="0.35">
      <c r="A96">
        <v>10200902</v>
      </c>
    </row>
    <row r="97" spans="1:1" ht="15" hidden="1" thickBot="1" x14ac:dyDescent="0.35">
      <c r="A97">
        <v>10200903</v>
      </c>
    </row>
    <row r="98" spans="1:1" ht="15" hidden="1" thickBot="1" x14ac:dyDescent="0.35">
      <c r="A98">
        <v>10200904</v>
      </c>
    </row>
    <row r="99" spans="1:1" ht="15" hidden="1" thickBot="1" x14ac:dyDescent="0.35">
      <c r="A99">
        <v>10200905</v>
      </c>
    </row>
    <row r="100" spans="1:1" ht="15" hidden="1" thickBot="1" x14ac:dyDescent="0.35">
      <c r="A100">
        <v>10200906</v>
      </c>
    </row>
    <row r="101" spans="1:1" ht="15" hidden="1" thickBot="1" x14ac:dyDescent="0.35">
      <c r="A101">
        <v>10201001</v>
      </c>
    </row>
    <row r="102" spans="1:1" ht="15" hidden="1" thickBot="1" x14ac:dyDescent="0.35">
      <c r="A102">
        <v>10201002</v>
      </c>
    </row>
    <row r="103" spans="1:1" ht="15" hidden="1" thickBot="1" x14ac:dyDescent="0.35">
      <c r="A103">
        <v>10201003</v>
      </c>
    </row>
    <row r="104" spans="1:1" ht="15" hidden="1" thickBot="1" x14ac:dyDescent="0.35">
      <c r="A104">
        <v>10201201</v>
      </c>
    </row>
    <row r="105" spans="1:1" ht="15" hidden="1" thickBot="1" x14ac:dyDescent="0.35">
      <c r="A105">
        <v>10201202</v>
      </c>
    </row>
    <row r="106" spans="1:1" ht="15" hidden="1" thickBot="1" x14ac:dyDescent="0.35">
      <c r="A106">
        <v>10201302</v>
      </c>
    </row>
    <row r="107" spans="1:1" ht="15" hidden="1" thickBot="1" x14ac:dyDescent="0.35">
      <c r="A107">
        <v>10201401</v>
      </c>
    </row>
    <row r="108" spans="1:1" ht="15" hidden="1" thickBot="1" x14ac:dyDescent="0.35">
      <c r="A108">
        <v>20100101</v>
      </c>
    </row>
    <row r="109" spans="1:1" ht="15" hidden="1" thickBot="1" x14ac:dyDescent="0.35">
      <c r="A109">
        <v>20100107</v>
      </c>
    </row>
    <row r="110" spans="1:1" ht="15" hidden="1" thickBot="1" x14ac:dyDescent="0.35">
      <c r="A110">
        <v>20100108</v>
      </c>
    </row>
    <row r="111" spans="1:1" ht="15" hidden="1" thickBot="1" x14ac:dyDescent="0.35">
      <c r="A111">
        <v>20100109</v>
      </c>
    </row>
    <row r="112" spans="1:1" ht="15" hidden="1" thickBot="1" x14ac:dyDescent="0.35">
      <c r="A112">
        <v>20100201</v>
      </c>
    </row>
    <row r="113" spans="1:1" ht="15" hidden="1" thickBot="1" x14ac:dyDescent="0.35">
      <c r="A113">
        <v>20100208</v>
      </c>
    </row>
    <row r="114" spans="1:1" ht="15" hidden="1" thickBot="1" x14ac:dyDescent="0.35">
      <c r="A114">
        <v>20100209</v>
      </c>
    </row>
    <row r="115" spans="1:1" ht="15" hidden="1" thickBot="1" x14ac:dyDescent="0.35">
      <c r="A115">
        <v>20100307</v>
      </c>
    </row>
    <row r="116" spans="1:1" ht="15" hidden="1" thickBot="1" x14ac:dyDescent="0.35">
      <c r="A116">
        <v>20200101</v>
      </c>
    </row>
    <row r="117" spans="1:1" ht="15" hidden="1" thickBot="1" x14ac:dyDescent="0.35">
      <c r="A117">
        <v>20200102</v>
      </c>
    </row>
    <row r="118" spans="1:1" ht="15" hidden="1" thickBot="1" x14ac:dyDescent="0.35">
      <c r="A118">
        <v>20200108</v>
      </c>
    </row>
    <row r="119" spans="1:1" ht="15" hidden="1" thickBot="1" x14ac:dyDescent="0.35">
      <c r="A119">
        <v>20200109</v>
      </c>
    </row>
    <row r="120" spans="1:1" ht="15" hidden="1" thickBot="1" x14ac:dyDescent="0.35">
      <c r="A120">
        <v>20200201</v>
      </c>
    </row>
    <row r="121" spans="1:1" ht="15" hidden="1" thickBot="1" x14ac:dyDescent="0.35">
      <c r="A121">
        <v>20200202</v>
      </c>
    </row>
    <row r="122" spans="1:1" ht="15" hidden="1" thickBot="1" x14ac:dyDescent="0.35">
      <c r="A122">
        <v>20200203</v>
      </c>
    </row>
    <row r="123" spans="1:1" ht="15" hidden="1" thickBot="1" x14ac:dyDescent="0.35">
      <c r="A123">
        <v>20200208</v>
      </c>
    </row>
    <row r="124" spans="1:1" ht="15" hidden="1" thickBot="1" x14ac:dyDescent="0.35">
      <c r="A124">
        <v>20200209</v>
      </c>
    </row>
    <row r="125" spans="1:1" ht="15" hidden="1" thickBot="1" x14ac:dyDescent="0.35">
      <c r="A125">
        <v>20200252</v>
      </c>
    </row>
    <row r="126" spans="1:1" ht="15" hidden="1" thickBot="1" x14ac:dyDescent="0.35">
      <c r="A126">
        <v>20200253</v>
      </c>
    </row>
    <row r="127" spans="1:1" ht="15" hidden="1" thickBot="1" x14ac:dyDescent="0.35">
      <c r="A127">
        <v>20200254</v>
      </c>
    </row>
    <row r="128" spans="1:1" ht="15" hidden="1" thickBot="1" x14ac:dyDescent="0.35">
      <c r="A128">
        <v>20200301</v>
      </c>
    </row>
    <row r="129" spans="1:8" ht="15" hidden="1" thickBot="1" x14ac:dyDescent="0.35">
      <c r="A129">
        <v>20200401</v>
      </c>
    </row>
    <row r="130" spans="1:8" ht="15" hidden="1" thickBot="1" x14ac:dyDescent="0.35">
      <c r="A130">
        <v>20200402</v>
      </c>
    </row>
    <row r="131" spans="1:8" ht="15" hidden="1" thickBot="1" x14ac:dyDescent="0.35">
      <c r="A131">
        <v>20200501</v>
      </c>
    </row>
    <row r="132" spans="1:8" ht="15" hidden="1" thickBot="1" x14ac:dyDescent="0.35">
      <c r="A132">
        <v>20200902</v>
      </c>
    </row>
    <row r="133" spans="1:8" ht="15" hidden="1" thickBot="1" x14ac:dyDescent="0.35">
      <c r="A133">
        <v>20300101</v>
      </c>
    </row>
    <row r="134" spans="1:8" ht="15" hidden="1" thickBot="1" x14ac:dyDescent="0.35">
      <c r="A134">
        <v>20300201</v>
      </c>
    </row>
    <row r="135" spans="1:8" ht="15" hidden="1" thickBot="1" x14ac:dyDescent="0.35">
      <c r="A135">
        <v>20300301</v>
      </c>
    </row>
    <row r="136" spans="1:8" ht="15" hidden="1" thickBot="1" x14ac:dyDescent="0.35">
      <c r="A136">
        <v>30600301</v>
      </c>
    </row>
    <row r="137" spans="1:8" ht="15" hidden="1" thickBot="1" x14ac:dyDescent="0.35">
      <c r="A137">
        <v>30600401</v>
      </c>
    </row>
    <row r="138" spans="1:8" ht="15" hidden="1" thickBot="1" x14ac:dyDescent="0.35">
      <c r="A138">
        <v>30601201</v>
      </c>
    </row>
    <row r="139" spans="1:8" ht="15" hidden="1" thickBot="1" x14ac:dyDescent="0.35">
      <c r="A139">
        <v>30602401</v>
      </c>
    </row>
    <row r="140" spans="1:8" ht="15" hidden="1" thickBot="1" x14ac:dyDescent="0.35">
      <c r="A140">
        <v>30700104</v>
      </c>
    </row>
    <row r="141" spans="1:8" ht="15" hidden="1" thickBot="1" x14ac:dyDescent="0.35">
      <c r="A141">
        <v>30700105</v>
      </c>
    </row>
    <row r="142" spans="1:8" ht="15" hidden="1" thickBot="1" x14ac:dyDescent="0.35">
      <c r="A142">
        <v>30700106</v>
      </c>
    </row>
    <row r="143" spans="1:8" ht="16.2" thickBot="1" x14ac:dyDescent="0.3">
      <c r="B143" s="141" t="str">
        <f>[2]CUANTIFICACIÓN!B11</f>
        <v>CALDERA CALENTADORA DE ACEITE TÉRMICO LÍNEA MDP</v>
      </c>
      <c r="C143" s="142"/>
      <c r="D143" s="143"/>
      <c r="E143" s="55"/>
      <c r="F143" s="55"/>
      <c r="G143" s="55"/>
      <c r="H143" s="54"/>
    </row>
    <row r="144" spans="1:8" x14ac:dyDescent="0.25">
      <c r="B144" s="53"/>
      <c r="F144" s="32" t="s">
        <v>110</v>
      </c>
    </row>
    <row r="145" spans="2:8" ht="39.6" x14ac:dyDescent="0.25">
      <c r="B145" s="50" t="s">
        <v>109</v>
      </c>
      <c r="C145" s="144" t="s">
        <v>108</v>
      </c>
      <c r="D145" s="145"/>
    </row>
    <row r="146" spans="2:8" ht="26.4" x14ac:dyDescent="0.25">
      <c r="B146" s="50" t="s">
        <v>107</v>
      </c>
      <c r="C146" s="146" t="s">
        <v>106</v>
      </c>
      <c r="D146" s="147"/>
    </row>
    <row r="147" spans="2:8" x14ac:dyDescent="0.25">
      <c r="B147" s="133" t="s">
        <v>105</v>
      </c>
      <c r="C147" s="52" t="s">
        <v>104</v>
      </c>
      <c r="D147" s="51" t="s">
        <v>69</v>
      </c>
    </row>
    <row r="148" spans="2:8" x14ac:dyDescent="0.25">
      <c r="B148" s="133"/>
      <c r="C148" s="52" t="s">
        <v>103</v>
      </c>
      <c r="D148" s="51" t="s">
        <v>69</v>
      </c>
    </row>
    <row r="149" spans="2:8" x14ac:dyDescent="0.25">
      <c r="B149" s="133"/>
      <c r="C149" s="52" t="s">
        <v>102</v>
      </c>
      <c r="D149" s="51" t="s">
        <v>69</v>
      </c>
    </row>
    <row r="150" spans="2:8" x14ac:dyDescent="0.25">
      <c r="B150" s="133"/>
      <c r="C150" s="52" t="s">
        <v>101</v>
      </c>
      <c r="D150" s="51" t="s">
        <v>69</v>
      </c>
    </row>
    <row r="151" spans="2:8" x14ac:dyDescent="0.25">
      <c r="B151" s="133"/>
      <c r="C151" s="52" t="s">
        <v>100</v>
      </c>
      <c r="D151" s="51" t="s">
        <v>69</v>
      </c>
    </row>
    <row r="152" spans="2:8" x14ac:dyDescent="0.25">
      <c r="B152" s="133"/>
      <c r="C152" s="52" t="s">
        <v>99</v>
      </c>
      <c r="D152" s="51" t="s">
        <v>69</v>
      </c>
    </row>
    <row r="153" spans="2:8" ht="37.5" customHeight="1" x14ac:dyDescent="0.25">
      <c r="B153" s="50" t="s">
        <v>98</v>
      </c>
      <c r="C153" s="148" t="s">
        <v>97</v>
      </c>
      <c r="D153" s="149"/>
    </row>
    <row r="154" spans="2:8" ht="26.4" x14ac:dyDescent="0.25">
      <c r="B154" s="49" t="s">
        <v>96</v>
      </c>
      <c r="C154" s="138" t="s">
        <v>95</v>
      </c>
      <c r="D154" s="138"/>
    </row>
    <row r="155" spans="2:8" x14ac:dyDescent="0.25">
      <c r="B155" s="48" t="s">
        <v>94</v>
      </c>
      <c r="C155" s="139">
        <v>10200902</v>
      </c>
      <c r="D155" s="140"/>
    </row>
    <row r="156" spans="2:8" x14ac:dyDescent="0.25">
      <c r="B156" s="47" t="s">
        <v>93</v>
      </c>
      <c r="C156" s="131" t="s">
        <v>92</v>
      </c>
      <c r="D156" s="131"/>
    </row>
    <row r="157" spans="2:8" x14ac:dyDescent="0.25">
      <c r="B157" s="46"/>
      <c r="C157" s="46"/>
      <c r="D157" s="46"/>
    </row>
    <row r="158" spans="2:8" ht="14.4" x14ac:dyDescent="0.25">
      <c r="B158" s="132"/>
      <c r="C158" s="132"/>
      <c r="D158" s="132"/>
      <c r="E158" s="45" t="s">
        <v>49</v>
      </c>
      <c r="F158" s="45" t="s">
        <v>1</v>
      </c>
      <c r="G158" s="45" t="s">
        <v>2</v>
      </c>
      <c r="H158" s="44" t="s">
        <v>0</v>
      </c>
    </row>
    <row r="159" spans="2:8" x14ac:dyDescent="0.25">
      <c r="B159" s="133" t="s">
        <v>91</v>
      </c>
      <c r="C159" s="133"/>
      <c r="D159" s="133"/>
      <c r="E159" s="43" t="str">
        <f>+VLOOKUP(C155,'[3]Hoja1 (2)'!$A$1:$G$113,4,0)</f>
        <v>0.00075*VIRUT</v>
      </c>
      <c r="F159" s="43" t="str">
        <f>+VLOOKUP(C155,'[3]Hoja1 (2)'!$A$1:$G$113,2,0)</f>
        <v>0.00004*VIRUT</v>
      </c>
      <c r="G159" s="43" t="s">
        <v>90</v>
      </c>
      <c r="H159" s="43" t="str">
        <f>+VLOOKUP(C155,'[3]Hoja1 (2)'!$A$1:$G$113,5,0)</f>
        <v>0.0032*VIRUT</v>
      </c>
    </row>
    <row r="160" spans="2:8" ht="14.4" thickBot="1" x14ac:dyDescent="0.3">
      <c r="B160" s="134" t="s">
        <v>89</v>
      </c>
      <c r="C160" s="135"/>
      <c r="D160" s="137"/>
      <c r="E160" s="42">
        <f>+VLOOKUP(C156,[4]Hoja1!$B$1:$F$24,3,0)</f>
        <v>50</v>
      </c>
      <c r="F160" s="42">
        <f>+VLOOKUP(C156,[4]Hoja1!$B$1:$F$24,4,0)</f>
        <v>80</v>
      </c>
      <c r="G160" s="42" t="str">
        <f>+VLOOKUP(C156,[4]Hoja1!$B$1:$F$24,5,0)</f>
        <v>N/A</v>
      </c>
      <c r="H160" s="42">
        <f>+VLOOKUP(C156,[4]Hoja1!$B$1:$F$24,2,0)</f>
        <v>88</v>
      </c>
    </row>
    <row r="161" spans="4:8" x14ac:dyDescent="0.25">
      <c r="D161" s="41" t="s">
        <v>88</v>
      </c>
      <c r="E161" s="40">
        <v>0</v>
      </c>
      <c r="F161" s="40">
        <v>0</v>
      </c>
      <c r="G161" s="40">
        <v>0</v>
      </c>
      <c r="H161" s="39">
        <v>0.98</v>
      </c>
    </row>
    <row r="162" spans="4:8" x14ac:dyDescent="0.25">
      <c r="D162" s="38" t="s">
        <v>72</v>
      </c>
      <c r="E162" s="37">
        <v>0</v>
      </c>
      <c r="F162" s="37">
        <v>0</v>
      </c>
      <c r="G162" s="37">
        <v>0</v>
      </c>
      <c r="H162" s="36">
        <v>0.76</v>
      </c>
    </row>
    <row r="163" spans="4:8" ht="14.4" thickBot="1" x14ac:dyDescent="0.3">
      <c r="D163" s="35" t="s">
        <v>87</v>
      </c>
      <c r="E163" s="34">
        <v>0</v>
      </c>
      <c r="F163" s="34">
        <v>0</v>
      </c>
      <c r="G163" s="34">
        <v>0</v>
      </c>
      <c r="H163" s="33">
        <v>0.76</v>
      </c>
    </row>
  </sheetData>
  <mergeCells count="23">
    <mergeCell ref="C21:D21"/>
    <mergeCell ref="C20:D20"/>
    <mergeCell ref="B7:C7"/>
    <mergeCell ref="B13:B18"/>
    <mergeCell ref="C11:D11"/>
    <mergeCell ref="C12:D12"/>
    <mergeCell ref="C19:D19"/>
    <mergeCell ref="B9:D9"/>
    <mergeCell ref="C22:D22"/>
    <mergeCell ref="B24:D24"/>
    <mergeCell ref="B25:D25"/>
    <mergeCell ref="B26:D26"/>
    <mergeCell ref="B160:D160"/>
    <mergeCell ref="C154:D154"/>
    <mergeCell ref="C155:D155"/>
    <mergeCell ref="C156:D156"/>
    <mergeCell ref="B158:D158"/>
    <mergeCell ref="B159:D159"/>
    <mergeCell ref="B143:D143"/>
    <mergeCell ref="C145:D145"/>
    <mergeCell ref="C146:D146"/>
    <mergeCell ref="B147:B152"/>
    <mergeCell ref="C153:D153"/>
  </mergeCells>
  <dataValidations count="2">
    <dataValidation type="list" allowBlank="1" showInputMessage="1" showErrorMessage="1" sqref="C21:D21 C155:D155">
      <formula1>$A$31:$A$142</formula1>
    </dataValidation>
    <dataValidation type="list" allowBlank="1" showInputMessage="1" showErrorMessage="1" sqref="C22 C156">
      <formula1>$B$31:$B$53</formula1>
    </dataValidation>
  </dataValidations>
  <pageMargins left="0" right="0" top="0" bottom="0" header="0.31496062992125984" footer="0.31496062992125984"/>
  <pageSetup scale="60"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9"/>
  <sheetViews>
    <sheetView showGridLines="0" view="pageBreakPreview" zoomScale="60" zoomScaleNormal="60" zoomScalePageLayoutView="50" workbookViewId="0">
      <selection activeCell="B52" sqref="B52"/>
    </sheetView>
  </sheetViews>
  <sheetFormatPr baseColWidth="10" defaultColWidth="11.5546875" defaultRowHeight="13.8" x14ac:dyDescent="0.25"/>
  <cols>
    <col min="1" max="1" width="11.5546875" style="32"/>
    <col min="2" max="2" width="56.88671875" style="32" customWidth="1"/>
    <col min="3" max="6" width="30.44140625" style="32" customWidth="1"/>
    <col min="7" max="16384" width="11.5546875" style="32"/>
  </cols>
  <sheetData>
    <row r="1" spans="2:9" x14ac:dyDescent="0.25">
      <c r="B1" s="57"/>
      <c r="D1" s="57"/>
      <c r="E1" s="57"/>
      <c r="F1" s="57"/>
      <c r="G1" s="57"/>
      <c r="H1" s="57"/>
      <c r="I1" s="57"/>
    </row>
    <row r="2" spans="2:9" x14ac:dyDescent="0.25">
      <c r="B2" s="57"/>
      <c r="C2" s="57"/>
      <c r="D2" s="57"/>
      <c r="E2" s="57"/>
      <c r="F2" s="54"/>
      <c r="G2" s="54"/>
      <c r="H2" s="54"/>
      <c r="I2" s="54"/>
    </row>
    <row r="3" spans="2:9" x14ac:dyDescent="0.25">
      <c r="B3" s="57"/>
      <c r="C3" s="57"/>
      <c r="D3" s="57"/>
      <c r="E3" s="57"/>
      <c r="F3" s="54"/>
      <c r="G3" s="58"/>
      <c r="H3" s="54"/>
      <c r="I3" s="54"/>
    </row>
    <row r="4" spans="2:9" x14ac:dyDescent="0.25">
      <c r="B4" s="57"/>
      <c r="C4" s="57"/>
      <c r="D4" s="57"/>
      <c r="E4" s="57"/>
      <c r="F4" s="54"/>
      <c r="G4" s="54"/>
      <c r="H4" s="54"/>
      <c r="I4" s="54"/>
    </row>
    <row r="5" spans="2:9" x14ac:dyDescent="0.25">
      <c r="B5" s="57"/>
      <c r="C5" s="57"/>
      <c r="D5" s="57"/>
      <c r="E5" s="57"/>
      <c r="F5" s="54"/>
      <c r="G5" s="54"/>
      <c r="H5" s="54"/>
      <c r="I5" s="54"/>
    </row>
    <row r="6" spans="2:9" ht="15.6" x14ac:dyDescent="0.25">
      <c r="B6" s="150" t="s">
        <v>168</v>
      </c>
      <c r="C6" s="150"/>
      <c r="D6" s="55"/>
      <c r="E6" s="57"/>
      <c r="F6" s="54"/>
      <c r="G6" s="54"/>
      <c r="H6" s="54"/>
      <c r="I6" s="54"/>
    </row>
    <row r="7" spans="2:9" ht="16.2" thickBot="1" x14ac:dyDescent="0.3">
      <c r="B7" s="56"/>
      <c r="C7" s="56"/>
      <c r="D7" s="55"/>
      <c r="E7" s="57"/>
      <c r="F7" s="54"/>
      <c r="G7" s="54"/>
      <c r="H7" s="54"/>
      <c r="I7" s="54"/>
    </row>
    <row r="8" spans="2:9" ht="16.2" thickBot="1" x14ac:dyDescent="0.3">
      <c r="B8" s="151" t="str">
        <f>[2]CUANTIFICACIÓN!B7</f>
        <v>CALDERA CALENTADORA DE ACEITE TÉRMICO LÍNEA MDF</v>
      </c>
      <c r="C8" s="142"/>
      <c r="D8" s="143"/>
      <c r="E8" s="57"/>
      <c r="F8" s="54"/>
      <c r="G8" s="54"/>
      <c r="H8" s="54"/>
      <c r="I8" s="54"/>
    </row>
    <row r="9" spans="2:9" x14ac:dyDescent="0.25">
      <c r="B9" s="53"/>
    </row>
    <row r="10" spans="2:9" x14ac:dyDescent="0.25">
      <c r="B10" s="53" t="s">
        <v>167</v>
      </c>
    </row>
    <row r="11" spans="2:9" ht="27" customHeight="1" x14ac:dyDescent="0.25">
      <c r="B11" s="50" t="s">
        <v>109</v>
      </c>
      <c r="C11" s="144" t="s">
        <v>108</v>
      </c>
      <c r="D11" s="145"/>
    </row>
    <row r="12" spans="2:9" ht="27" customHeight="1" x14ac:dyDescent="0.25">
      <c r="B12" s="50" t="s">
        <v>107</v>
      </c>
      <c r="C12" s="146" t="s">
        <v>106</v>
      </c>
      <c r="D12" s="147"/>
    </row>
    <row r="13" spans="2:9" ht="17.399999999999999" customHeight="1" x14ac:dyDescent="0.25">
      <c r="B13" s="153" t="s">
        <v>166</v>
      </c>
      <c r="C13" s="52" t="s">
        <v>104</v>
      </c>
      <c r="D13" s="51" t="s">
        <v>69</v>
      </c>
    </row>
    <row r="14" spans="2:9" ht="17.399999999999999" customHeight="1" x14ac:dyDescent="0.25">
      <c r="B14" s="153"/>
      <c r="C14" s="52" t="s">
        <v>103</v>
      </c>
      <c r="D14" s="51" t="s">
        <v>69</v>
      </c>
    </row>
    <row r="15" spans="2:9" ht="17.399999999999999" customHeight="1" x14ac:dyDescent="0.25">
      <c r="B15" s="153"/>
      <c r="C15" s="52" t="s">
        <v>102</v>
      </c>
      <c r="D15" s="51" t="s">
        <v>69</v>
      </c>
    </row>
    <row r="16" spans="2:9" ht="17.399999999999999" customHeight="1" x14ac:dyDescent="0.25">
      <c r="B16" s="153"/>
      <c r="C16" s="52" t="s">
        <v>101</v>
      </c>
      <c r="D16" s="51" t="s">
        <v>69</v>
      </c>
    </row>
    <row r="17" spans="1:6" ht="17.399999999999999" customHeight="1" x14ac:dyDescent="0.25">
      <c r="B17" s="153"/>
      <c r="C17" s="52" t="s">
        <v>100</v>
      </c>
      <c r="D17" s="51" t="s">
        <v>69</v>
      </c>
    </row>
    <row r="18" spans="1:6" ht="17.399999999999999" customHeight="1" x14ac:dyDescent="0.25">
      <c r="B18" s="153"/>
      <c r="C18" s="52" t="s">
        <v>99</v>
      </c>
      <c r="D18" s="51" t="s">
        <v>69</v>
      </c>
    </row>
    <row r="19" spans="1:6" ht="27" customHeight="1" x14ac:dyDescent="0.25">
      <c r="B19" s="50" t="s">
        <v>98</v>
      </c>
      <c r="C19" s="146" t="s">
        <v>133</v>
      </c>
      <c r="D19" s="147"/>
    </row>
    <row r="20" spans="1:6" ht="27" customHeight="1" x14ac:dyDescent="0.25">
      <c r="B20" s="49" t="s">
        <v>96</v>
      </c>
      <c r="C20" s="138" t="s">
        <v>95</v>
      </c>
      <c r="D20" s="138"/>
    </row>
    <row r="21" spans="1:6" ht="27" customHeight="1" x14ac:dyDescent="0.25">
      <c r="A21" s="73"/>
      <c r="B21" s="66" t="s">
        <v>165</v>
      </c>
    </row>
    <row r="22" spans="1:6" ht="27" customHeight="1" x14ac:dyDescent="0.25">
      <c r="A22" s="73"/>
      <c r="B22" s="49" t="s">
        <v>164</v>
      </c>
      <c r="C22" s="154">
        <v>9930</v>
      </c>
      <c r="D22" s="154"/>
    </row>
    <row r="23" spans="1:6" ht="27" customHeight="1" x14ac:dyDescent="0.25">
      <c r="A23" s="73"/>
      <c r="B23" s="49" t="s">
        <v>163</v>
      </c>
      <c r="C23" s="155"/>
      <c r="D23" s="155"/>
    </row>
    <row r="24" spans="1:6" ht="27" customHeight="1" x14ac:dyDescent="0.25">
      <c r="A24" s="73"/>
      <c r="B24" s="49" t="s">
        <v>162</v>
      </c>
      <c r="C24" s="154"/>
      <c r="D24" s="154"/>
    </row>
    <row r="25" spans="1:6" ht="27" customHeight="1" x14ac:dyDescent="0.25">
      <c r="A25" s="73"/>
      <c r="B25" s="49" t="s">
        <v>161</v>
      </c>
      <c r="C25" s="154"/>
      <c r="D25" s="154"/>
    </row>
    <row r="26" spans="1:6" ht="27" customHeight="1" x14ac:dyDescent="0.25">
      <c r="A26" s="73"/>
      <c r="B26" s="49" t="s">
        <v>160</v>
      </c>
      <c r="C26" s="154"/>
      <c r="D26" s="154"/>
    </row>
    <row r="27" spans="1:6" ht="27" customHeight="1" x14ac:dyDescent="0.25">
      <c r="A27" s="73"/>
      <c r="B27" s="49" t="s">
        <v>159</v>
      </c>
      <c r="C27" s="154"/>
      <c r="D27" s="154"/>
    </row>
    <row r="28" spans="1:6" ht="27" customHeight="1" x14ac:dyDescent="0.25">
      <c r="A28" s="73"/>
      <c r="B28" s="49" t="s">
        <v>158</v>
      </c>
      <c r="C28" s="154"/>
      <c r="D28" s="154"/>
    </row>
    <row r="29" spans="1:6" x14ac:dyDescent="0.25">
      <c r="A29" s="73"/>
      <c r="B29" s="66"/>
    </row>
    <row r="30" spans="1:6" ht="14.4" x14ac:dyDescent="0.25">
      <c r="B30" s="66" t="s">
        <v>157</v>
      </c>
      <c r="C30" s="65" t="s">
        <v>49</v>
      </c>
      <c r="D30" s="65" t="s">
        <v>1</v>
      </c>
      <c r="E30" s="65" t="s">
        <v>2</v>
      </c>
      <c r="F30" s="64" t="s">
        <v>0</v>
      </c>
    </row>
    <row r="31" spans="1:6" ht="27" customHeight="1" x14ac:dyDescent="0.25">
      <c r="B31" s="49" t="s">
        <v>156</v>
      </c>
      <c r="C31" s="72" t="s">
        <v>145</v>
      </c>
      <c r="D31" s="71" t="s">
        <v>145</v>
      </c>
      <c r="E31" s="70" t="s">
        <v>145</v>
      </c>
      <c r="F31" s="70" t="s">
        <v>155</v>
      </c>
    </row>
    <row r="32" spans="1:6" ht="27" customHeight="1" x14ac:dyDescent="0.25">
      <c r="B32" s="49" t="s">
        <v>154</v>
      </c>
      <c r="C32" s="72" t="s">
        <v>145</v>
      </c>
      <c r="D32" s="71" t="s">
        <v>145</v>
      </c>
      <c r="E32" s="70" t="s">
        <v>145</v>
      </c>
      <c r="F32" s="70" t="s">
        <v>153</v>
      </c>
    </row>
    <row r="33" spans="1:6" ht="27" customHeight="1" x14ac:dyDescent="0.25">
      <c r="B33" s="49" t="s">
        <v>152</v>
      </c>
      <c r="C33" s="72" t="s">
        <v>145</v>
      </c>
      <c r="D33" s="71" t="s">
        <v>145</v>
      </c>
      <c r="E33" s="70" t="s">
        <v>145</v>
      </c>
      <c r="F33" s="70" t="s">
        <v>68</v>
      </c>
    </row>
    <row r="34" spans="1:6" ht="27" customHeight="1" x14ac:dyDescent="0.25">
      <c r="B34" s="49" t="s">
        <v>151</v>
      </c>
      <c r="C34" s="72" t="s">
        <v>145</v>
      </c>
      <c r="D34" s="71" t="s">
        <v>145</v>
      </c>
      <c r="E34" s="70" t="s">
        <v>145</v>
      </c>
      <c r="F34" s="70" t="s">
        <v>145</v>
      </c>
    </row>
    <row r="35" spans="1:6" ht="27" customHeight="1" x14ac:dyDescent="0.25">
      <c r="B35" s="49" t="s">
        <v>150</v>
      </c>
      <c r="C35" s="72" t="s">
        <v>145</v>
      </c>
      <c r="D35" s="71" t="s">
        <v>145</v>
      </c>
      <c r="E35" s="70" t="s">
        <v>145</v>
      </c>
      <c r="F35" s="70">
        <v>10200902</v>
      </c>
    </row>
    <row r="36" spans="1:6" ht="27" customHeight="1" x14ac:dyDescent="0.25">
      <c r="B36" s="49" t="s">
        <v>149</v>
      </c>
      <c r="C36" s="72" t="s">
        <v>145</v>
      </c>
      <c r="D36" s="71" t="s">
        <v>145</v>
      </c>
      <c r="E36" s="70" t="s">
        <v>145</v>
      </c>
      <c r="F36" s="70" t="s">
        <v>86</v>
      </c>
    </row>
    <row r="37" spans="1:6" ht="27" customHeight="1" x14ac:dyDescent="0.25">
      <c r="B37" s="49" t="s">
        <v>148</v>
      </c>
      <c r="C37" s="72" t="s">
        <v>145</v>
      </c>
      <c r="D37" s="71" t="s">
        <v>145</v>
      </c>
      <c r="E37" s="70" t="s">
        <v>145</v>
      </c>
      <c r="F37" s="70" t="s">
        <v>86</v>
      </c>
    </row>
    <row r="38" spans="1:6" ht="27" customHeight="1" x14ac:dyDescent="0.25">
      <c r="B38" s="49" t="s">
        <v>147</v>
      </c>
      <c r="C38" s="72" t="s">
        <v>145</v>
      </c>
      <c r="D38" s="71" t="s">
        <v>145</v>
      </c>
      <c r="E38" s="70" t="s">
        <v>145</v>
      </c>
      <c r="F38" s="70" t="s">
        <v>86</v>
      </c>
    </row>
    <row r="39" spans="1:6" ht="27" customHeight="1" x14ac:dyDescent="0.25">
      <c r="B39" s="49" t="s">
        <v>146</v>
      </c>
      <c r="C39" s="72" t="s">
        <v>145</v>
      </c>
      <c r="D39" s="71" t="s">
        <v>145</v>
      </c>
      <c r="E39" s="70" t="s">
        <v>145</v>
      </c>
      <c r="F39" s="70" t="s">
        <v>86</v>
      </c>
    </row>
    <row r="40" spans="1:6" ht="11.4" customHeight="1" x14ac:dyDescent="0.25">
      <c r="B40" s="69"/>
      <c r="C40" s="68"/>
      <c r="D40" s="67"/>
    </row>
    <row r="41" spans="1:6" ht="14.4" x14ac:dyDescent="0.25">
      <c r="B41" s="66" t="s">
        <v>144</v>
      </c>
      <c r="C41" s="65" t="s">
        <v>49</v>
      </c>
      <c r="D41" s="65" t="s">
        <v>1</v>
      </c>
      <c r="E41" s="65" t="s">
        <v>2</v>
      </c>
      <c r="F41" s="64" t="s">
        <v>0</v>
      </c>
    </row>
    <row r="42" spans="1:6" ht="26.25" customHeight="1" x14ac:dyDescent="0.25">
      <c r="B42" s="49" t="s">
        <v>143</v>
      </c>
      <c r="C42" s="63"/>
      <c r="D42" s="63"/>
      <c r="E42" s="63"/>
      <c r="F42" s="62" t="s">
        <v>142</v>
      </c>
    </row>
    <row r="43" spans="1:6" ht="27" customHeight="1" x14ac:dyDescent="0.25">
      <c r="B43" s="49" t="s">
        <v>141</v>
      </c>
      <c r="C43" s="60"/>
      <c r="D43" s="60"/>
      <c r="E43" s="37"/>
      <c r="F43" s="61" t="s">
        <v>140</v>
      </c>
    </row>
    <row r="44" spans="1:6" ht="27" customHeight="1" x14ac:dyDescent="0.25">
      <c r="A44" s="152"/>
      <c r="B44" s="49" t="s">
        <v>139</v>
      </c>
      <c r="C44" s="60"/>
      <c r="D44" s="60"/>
      <c r="E44" s="37"/>
      <c r="F44" s="37"/>
    </row>
    <row r="45" spans="1:6" ht="27" customHeight="1" x14ac:dyDescent="0.25">
      <c r="A45" s="152"/>
      <c r="B45" s="49" t="s">
        <v>138</v>
      </c>
      <c r="C45" s="60"/>
      <c r="D45" s="60"/>
      <c r="E45" s="37"/>
      <c r="F45" s="37"/>
    </row>
    <row r="46" spans="1:6" ht="27" customHeight="1" x14ac:dyDescent="0.25">
      <c r="A46" s="152"/>
      <c r="B46" s="49" t="s">
        <v>137</v>
      </c>
      <c r="C46" s="60"/>
      <c r="D46" s="60"/>
      <c r="E46" s="37"/>
      <c r="F46" s="37"/>
    </row>
    <row r="47" spans="1:6" ht="27" customHeight="1" x14ac:dyDescent="0.25">
      <c r="A47" s="152"/>
      <c r="B47" s="49" t="s">
        <v>136</v>
      </c>
      <c r="C47" s="60"/>
      <c r="D47" s="60"/>
      <c r="E47" s="37"/>
      <c r="F47" s="37"/>
    </row>
    <row r="48" spans="1:6" ht="27" customHeight="1" x14ac:dyDescent="0.25">
      <c r="A48" s="152"/>
    </row>
    <row r="49" spans="1:2" ht="27" customHeight="1" x14ac:dyDescent="0.25">
      <c r="A49" s="152"/>
    </row>
    <row r="50" spans="1:2" ht="27" customHeight="1" x14ac:dyDescent="0.25"/>
    <row r="51" spans="1:2" ht="27" customHeight="1" x14ac:dyDescent="0.25"/>
    <row r="52" spans="1:2" ht="27" customHeight="1" x14ac:dyDescent="0.25"/>
    <row r="53" spans="1:2" ht="27" customHeight="1" x14ac:dyDescent="0.25"/>
    <row r="54" spans="1:2" ht="27" customHeight="1" x14ac:dyDescent="0.25"/>
    <row r="55" spans="1:2" ht="27" customHeight="1" x14ac:dyDescent="0.25"/>
    <row r="56" spans="1:2" ht="27" customHeight="1" x14ac:dyDescent="0.25">
      <c r="B56" s="59"/>
    </row>
    <row r="57" spans="1:2" ht="27" customHeight="1" x14ac:dyDescent="0.25">
      <c r="B57" s="59"/>
    </row>
    <row r="58" spans="1:2" ht="27" customHeight="1" x14ac:dyDescent="0.25">
      <c r="B58" s="59"/>
    </row>
    <row r="59" spans="1:2" x14ac:dyDescent="0.25">
      <c r="B59" s="59"/>
    </row>
  </sheetData>
  <mergeCells count="15">
    <mergeCell ref="A44:A49"/>
    <mergeCell ref="B6:C6"/>
    <mergeCell ref="B13:B18"/>
    <mergeCell ref="C11:D11"/>
    <mergeCell ref="C12:D12"/>
    <mergeCell ref="C20:D20"/>
    <mergeCell ref="C19:D19"/>
    <mergeCell ref="B8:D8"/>
    <mergeCell ref="C25:D25"/>
    <mergeCell ref="C26:D26"/>
    <mergeCell ref="C27:D27"/>
    <mergeCell ref="C28:D28"/>
    <mergeCell ref="C22:D22"/>
    <mergeCell ref="C23:D23"/>
    <mergeCell ref="C24:D24"/>
  </mergeCells>
  <pageMargins left="0" right="0" top="0" bottom="0" header="0.31496062992125984" footer="0.31496062992125984"/>
  <pageSetup scale="55"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vRntjJapQoA686nZwPpZuYfF+RrsqRJn5zCpIMhegQE=</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d4OI73/evsa5BWZY+/xok4vgA0ZXozL+rfld8CVtcFo=</DigestValue>
    </Reference>
    <Reference Type="http://www.w3.org/2000/09/xmldsig#Object" URI="#idValidSigLnImg">
      <DigestMethod Algorithm="http://www.w3.org/2001/04/xmlenc#sha256"/>
      <DigestValue>+dWiSpPvvrOVQB7eLSrE/dQ5Ndie5Sskq6MDGJEzqmU=</DigestValue>
    </Reference>
    <Reference Type="http://www.w3.org/2000/09/xmldsig#Object" URI="#idInvalidSigLnImg">
      <DigestMethod Algorithm="http://www.w3.org/2001/04/xmlenc#sha256"/>
      <DigestValue>cZBCUomZ/azO6/rU3KnGfLUgK/7PpHl1qCWiA5tcdEw=</DigestValue>
    </Reference>
  </SignedInfo>
  <SignatureValue>oTdF62G8RNNPXpGtJWjtmCauIJ+m4m2gLzW+9SMHZhM0niILDQtZ16Ng0QqsU33qVTa9FGBg23sO
ZWcvRkbaYDY9x3uuvraCMTFzmPDfdcRUyFK7YuhF+0JQ2apN3BQWg/1wil1CKO87I6O5tzTtnKaT
4Z0DbFcuKTKSV5N6Uovwy+vWTZ3XOirRsokaNEeFyrADjc2WnKR8ZrZgtqpgvaKUIvMNMERjKOTR
w+rbfj3lFFkQPyuWoQPUWgVpuRbFaxLkR3YBdgKlQZoTciKyKFlHklZbXj9e73gTEtum825ooCh8
5dzARnNcm1SDYv3r4b0VgdFkdcuWFwCzXPwqpA==</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/kPiZA0iO2SSz+6TrO8SYxopGi8fUzOpJDU/9d4mBkM=</DigestValue>
      </Reference>
      <Reference URI="/xl/comments1.xml?ContentType=application/vnd.openxmlformats-officedocument.spreadsheetml.comments+xml">
        <DigestMethod Algorithm="http://www.w3.org/2001/04/xmlenc#sha256"/>
        <DigestValue>/yyt6bcuSaw7Z0yS1kq092k9pe17OvHxI3sB34VMHBw=</DigestValue>
      </Reference>
      <Reference URI="/xl/comments2.xml?ContentType=application/vnd.openxmlformats-officedocument.spreadsheetml.comments+xml">
        <DigestMethod Algorithm="http://www.w3.org/2001/04/xmlenc#sha256"/>
        <DigestValue>txw/N3oqU46t8MuMOcELfsDZwoO/vC0BkPwNHRnO7uI=</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P6FwoJLbvMleqKWg7AiGQr1rXQ0d5TsX+Ji3AgEuTdM=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7uvnapVg0/Y3PmP7gmt4GR0ywN9FnOr8ujPWXu0tkj4=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KfP8RgBzH8U9MYnb+kqJLjAFZOPeuuX63HWW0rRP1kQ=</DigestValue>
      </Reference>
      <Reference URI="/xl/drawings/drawing2.xml?ContentType=application/vnd.openxmlformats-officedocument.drawing+xml">
        <DigestMethod Algorithm="http://www.w3.org/2001/04/xmlenc#sha256"/>
        <DigestValue>CZvGQV2FJ9E34H6n/DewNc3XrKv4bSFn4UMp6mbKRNk=</DigestValue>
      </Reference>
      <Reference URI="/xl/drawings/drawing3.xml?ContentType=application/vnd.openxmlformats-officedocument.drawing+xml">
        <DigestMethod Algorithm="http://www.w3.org/2001/04/xmlenc#sha256"/>
        <DigestValue>ofTI3eBCKSIwlcHn0VxF8CJnfNefPALea+4PxwlsSyc=</DigestValue>
      </Reference>
      <Reference URI="/xl/drawings/vmlDrawing1.vml?ContentType=application/vnd.openxmlformats-officedocument.vmlDrawing">
        <DigestMethod Algorithm="http://www.w3.org/2001/04/xmlenc#sha256"/>
        <DigestValue>D1bhBKxEdyfNZpSNLw1MK0AApMiB/j3BtE9KvPI0kKQ=</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YHA0HKEjUp7N6XscmKiGT0JNgWYSDcZnV9Z1qPWKPms=</DigestValue>
      </Reference>
      <Reference URI="/xl/drawings/vmlDrawing4.vml?ContentType=application/vnd.openxmlformats-officedocument.vmlDrawing">
        <DigestMethod Algorithm="http://www.w3.org/2001/04/xmlenc#sha256"/>
        <DigestValue>YE/8cv1NrESeePqdUt6l5T6cZA/6k0Zc1G7CBTpgr/U=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oZXl5Fdce9yiy4EByje02MgDcrLBawu5O+KWd2lxM/w=</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JDmSKcJ/foftj69cH97+WOGE+eVzCmoRegDDVpeIY0k=</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zvlalsoxPkDjid7pgy7w62OAZXYaU9SJ1iJfLLTH8AQ=</DigestValue>
      </Reference>
      <Reference URI="/xl/media/image10.png?ContentType=image/png">
        <DigestMethod Algorithm="http://www.w3.org/2001/04/xmlenc#sha256"/>
        <DigestValue>Roy2CFYHTfjl/txYAri4yf4dcUfjP6uga8qhPB4mEgs=</DigestValue>
      </Reference>
      <Reference URI="/xl/media/image11.png?ContentType=image/png">
        <DigestMethod Algorithm="http://www.w3.org/2001/04/xmlenc#sha256"/>
        <DigestValue>kupbopld1/lw7UPAO16BWiZYN/zWaQHNgmRqfKyFJ5s=</DigestValue>
      </Reference>
      <Reference URI="/xl/media/image12.png?ContentType=image/png">
        <DigestMethod Algorithm="http://www.w3.org/2001/04/xmlenc#sha256"/>
        <DigestValue>d/IK5LlZqxsq5SEjhOJFrNS8UkUSMvQ9UJ+b0ttzXgg=</DigestValue>
      </Reference>
      <Reference URI="/xl/media/image13.jpeg?ContentType=image/jpeg">
        <DigestMethod Algorithm="http://www.w3.org/2001/04/xmlenc#sha256"/>
        <DigestValue>DpL9yEXl/VUwjN5QZ7gE1DP7fdbLSgG4NwKZsEe5x/8=</DigestValue>
      </Reference>
      <Reference URI="/xl/media/image2.emf?ContentType=image/x-emf">
        <DigestMethod Algorithm="http://www.w3.org/2001/04/xmlenc#sha256"/>
        <DigestValue>4VxZbtVOHkZuA1H3uLYI0vJsA686XsTBEE0FEPH1i1A=</DigestValue>
      </Reference>
      <Reference URI="/xl/media/image3.emf?ContentType=image/x-emf">
        <DigestMethod Algorithm="http://www.w3.org/2001/04/xmlenc#sha256"/>
        <DigestValue>Zjtz0e8NROJBisciGIsdHT0DuK0bI4hl3QDplEcn6I8=</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aPicorTYZaLhvfrpzkP/kgG0CSjspd49on7Mi0+ZJZw=</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ybrSg0cGb47qLI26ywYBtUdyzhxVzhuLq80X9X2VZds=</DigestValue>
      </Reference>
      <Reference URI="/xl/printerSettings/printerSettings4.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yH3Bf3BhDLev2krAfarr4xiqYpmutW6Sx6awicAbSAQ=</DigestValue>
      </Reference>
      <Reference URI="/xl/styles.xml?ContentType=application/vnd.openxmlformats-officedocument.spreadsheetml.styles+xml">
        <DigestMethod Algorithm="http://www.w3.org/2001/04/xmlenc#sha256"/>
        <DigestValue>A46Uj5/Ha3so0auXreP0VoFXm6m63n5GYpG1MfdSTnk=</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oVVu0JlQQV/Tsrh9zxWRgPrhXV5qNHB7DYcVIGa3FHI=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Oe690YUufdvDtbwIQsTO2+zO+Y7RXO4oloDyn3VlNkw=</DigestValue>
      </Reference>
      <Reference URI="/xl/worksheets/sheet2.xml?ContentType=application/vnd.openxmlformats-officedocument.spreadsheetml.worksheet+xml">
        <DigestMethod Algorithm="http://www.w3.org/2001/04/xmlenc#sha256"/>
        <DigestValue>wxOWWBSPneFWVDkBUkGNKi+VhhCbARpwNU//XRqNEiI=</DigestValue>
      </Reference>
      <Reference URI="/xl/worksheets/sheet3.xml?ContentType=application/vnd.openxmlformats-officedocument.spreadsheetml.worksheet+xml">
        <DigestMethod Algorithm="http://www.w3.org/2001/04/xmlenc#sha256"/>
        <DigestValue>D/SbjXbx1yKoG39hcjuHJqBTWa7AMlxPq2GAmHtGod4=</DigestValue>
      </Reference>
      <Reference URI="/xl/worksheets/sheet4.xml?ContentType=application/vnd.openxmlformats-officedocument.spreadsheetml.worksheet+xml">
        <DigestMethod Algorithm="http://www.w3.org/2001/04/xmlenc#sha256"/>
        <DigestValue>e3fOBQovnHkCaGZuDTfXuTKjOlZ1vnk3tEIu6yBc/5s=</DigestValue>
      </Reference>
    </Manifest>
    <SignatureProperties>
      <SignatureProperty Id="idSignatureTime" Target="#idPackageSignature">
        <mdssi:SignatureTime xmlns:mdssi="http://schemas.openxmlformats.org/package/2006/digital-signature">
          <mdssi:Format>YYYY-MM-DDThh:mm:ssTZD</mdssi:Format>
          <mdssi:Value>2016-12-30T21:44:37Z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2016-12-30T21:44:37Z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FwA6D+zCxB+swvAR1wAAQAAABCOoQsAAAAA0EehCxB+swvAR1wAIE+hCwAAAADQR6EL44VBYwMAAAACAAAAAAAAAFgAAABozXJjvDEaACleQncAAFwADlxCd+BbQnfkMRoAZAEAAHtivXZ7Yr12ULyUCwAIAAAAAgAAAAAAAAQyGgAQar12AAAAAAAAAAA4MxoABgAAACwzGgAGAAAAAAAAAAAAAAAsMxoAPDIaAOLqvHYAAAAAAAIAAAAAGgAGAAAALDMaAAYAAABMEr52AAAAAAAAAAAsMxoABgAAAAAAAABoMhoAii68dgAAAAAAAgAALDMaAAYAAABkdgAIAAAAACUAAAAMAAAAAQAAABgAAAAMAAAAAAAAAhIAAAAMAAAAAQAAABYAAAAMAAAACAAAAFQAAABUAAAADAAAADcAAAAgAAAAWgAAAAEAAACrCg1CAAANQgwAAABbAAAAAQAAAEwAAAAEAAAACwAAADcAAAAiAAAAWwAAAFAAAABYAAAAFQAAABYAAAAMAAAAAAAAAFIAAABwAQAAAgAAABQAAAAJAAAAAAAAAAAAAAC8AgAAAAAAAAECAiJTAHkAcwB0AGUAbQAAAAAAAAAAAOIAAAAAAAAALPNqBYD4//8AAAAAAAAAAAAAAAAAAAAAEPNqBYD4//96lwAAAAAaAPVxp3d0OBoA9XGnd4uUVwL+////jOOid/LgondMs5kLMLheAJCxmQsEMhoAEGq9dgAAAAAAAAAAODMaAAYAAAAsMxoABgAAAAAAAAAAAAAApLGZC/CTpQuksZkLAAAAAPCTpQtUMhoAe2K9dntivXYAAAAAAAgAAAACAAAAAAAAXDIaABBqvXYAAAAAAAAAAJIzGgAHAAAAhDMaAAcAAAAAAAAAAAAAAIQzGgCUMhoA4uq8dgAAAAAAAgAAAAAaAAcAAACEMxoABwAAAEwSvnYAAAAAAAAAAIQzGgAHAAAAAAAAAMAyGgCKLrx2AAAAAAACAACEMxo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G2kEgPj//wgAWH779v//AAAAAAAAAADgG2kEgPj/////AAAAAAAAAAAAAICMuBcXAAAA6qESSj6OTWOQNYUXAAAAAKIZIdQiAIoBIA0EhFikGgAspBoAQFChCyANBITsphoADY9NYyANBIQAAAAAqKnhByj9mwTYpRoAWNhyY66MuBcAAAAAWNhyYyANAACAjLgXFwAAAAAAAAAHAAAAgIy4FwAAAAAAAAAAYKQaAOJ5QWMgAAAA/////wAAAAAAAAAADgAAAAAAAAA4AAAAAQAAAAEAAAARAAAAEQAAABAAAAAAAAAAqKnhByj9mwQApAEA/////7AQCiEgpRoAIKUaANB4TWMAAAAATKcaAKip4QfgeE1jsBAKIdykGgBWOkN3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3c3j+91HqaPZBhLj2T//wAAAABQd35aAAAUyhoASAJCdwAAAABIRVwAaMkaAFDzUXcAAAAAAABDaGFyVXBwZXJXAAGjdweP73VUyhoAAAAAAMDJGgCAAUd3DlxCd+BbQnfAyRoAZAEAAHtivXZ7Yr128AlgAAAIAAAAAgAAAAAAAODJGgAQar12AAAAAAAAAAAayxoACQAAAAjLGgAJAAAAAAAAAAAAAAAIyxoAGMoaAOLqvHYAAAAAAAIAAAAAGgAJAAAACMsaAAkAAABMEr52AAAAAAAAAAAIyxoACQAAAAAAAABEyhoAii68dgAAAAAAAgAACMsa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N3N4/vdR6mj2QYS49k//8AAAAAUHd+WgAAFMoaAEgCQncAAAAASEVcAGjJGgBQ81F3AAAAAAAAQ2hhclVwcGVyVwABo3cHj+91VMoaAAAAAADAyRoAgAFHdw5cQnfgW0J3wMkaAGQBAAB7Yr12e2K9dvAJYAAACAAAAAIAAAAAAADgyRoAEGq9dgAAAAAAAAAAGssaAAkAAAAIyxoACQAAAAAAAAAAAAAACMsaABjKGgDi6rx2AAAAAAACAAAAABoACQAAAAjLGgAJAAAATBK+dgAAAAAAAAAACMsaAAkAAAAAAAAARMoaAIouvHYAAAAAAAIAAAjLGgAJAAAAZHYACAAAAAAlAAAADAAAAAEAAAAYAAAADAAAAP8AAAISAAAADAAAAAEAAAAeAAAAGAAAACoAAAAFAAAAhQAAABYAAAAlAAAADAAAAAEAAABUAAAAqAAAACsAAAAFAAAAgwAAABUAAAABAAAAqwoNQgAADUIrAAAABQAAAA8AAABMAAAAAAAAAAAAAAAAAAAA//////////9sAAAARgBpAHIAbQBhACAAbgBvACAAdgDhAGwAaQBkAGEAGgAGAAAAAwAAAAUAAAALAAAABwAAAAQAAAAHAAAACAAAAAQAAAAGAAAABwAAAAMAAAADAAAACAAAAAcAAABLAAAAQAAAADAAAAAFAAAAIAAAAAEAAAABAAAAEAAAAAAAAAAAAAAAQAEAAKAAAAAAAAAAAAAAAEABAACgAAAAUgAAAHABAAACAAAAFAAAAAkAAAAAAAAAAAAAALwCAAAAAAAAAQICIlMAeQBzAHQAZQBtAAAAAAAAAAAA4gAAAAAAAAAs82oFgPj//wAAAAAAAAAAAAAAAAAAAAAQ82oFgPj//3qXAAAAABoA9XGnd3Q4GgD1cad3i5RXAv7///+M46J38uCid0yzmQswuF4AkLGZCwQyGgAQar12AAAAAAAAAAA4MxoABgAAACwzGgAGAAAAAAAAAAAAAACksZkL8JOlC6SxmQsAAAAA8JOlC1QyGgB7Yr12e2K9dgAAAAAACAAAAAIAAAAAAABcMhoAEGq9dgAAAAAAAAAAkjMaAAcAAACEMxoABwAAAAAAAAAAAAAAhDMaAJQyGgDi6rx2AAAAAAACAAAAABoABwAAAIQzGgAHAAAATBK+dgAAAAAAAAAAhDMaAAcAAAAAAAAAwDIaAIouvHYAAAAAAAIAAIQzGg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FwA6D+zCxB+swvAR1wAAQAAABCOoQsAAAAA0EehCxB+swvAR1wAIE+hCwAAAADQR6EL44VBYwMAAAACAAAAAAAAAFgAAABozXJjvDEaACleQncAAFwADlxCd+BbQnfkMRoAZAEAAHtivXZ7Yr12ULyUCwAIAAAAAgAAAAAAAAQyGgAQar12AAAAAAAAAAA4MxoABgAAACwzGgAGAAAAAAAAAAAAAAAsMxoAPDIaAOLqvHYAAAAAAAIAAAAAGgAGAAAALDMaAAYAAABMEr52AAAAAAAAAAAsMxoABgAAAAAAAABoMhoAii68dgAAAAAAAgAALDMa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BtpBID4//8IAFh++/b//wAAAAAAAAAA4BtpBID4/////wAAAADhBwAAAACwkXwX/p1Cd9isZGSRGAF3qAu2FwAAAADLFyEXIgCKAQSkGgBe9C9khKQaAAAAAACoqeEHxKUaACSIgBLMpBoAUwBlAGcAbwBlACAAVQBJAAAAAAAAAAAAJeQvZOEAAABApBoAmjNOY1DcswvhAAAAAQAAAM6RfBcAABoAOjNOYwQAAAAFAAAAAAAAAAAAAAAAAAAAzpF8F0ymGgAk3y9kSLizCwQAAACoqeEHAAAAAKXjL2QQAAAAAAAAAFMAZQBnAG8AZQAgAFUASQAAAAohIKUaACClGgDhAAAAAAAAALCRfBcAAAAAAQAAAAAAAADcpBoAVjpDd2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D//w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I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Q5XeihJ3GMt+wHEgNfMk6WPsN6U=</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aZqMmu9dAOjGvlebe+X4+A43oi0=</DigestValue>
    </Reference>
    <Reference URI="#idValidSigLnImg" Type="http://www.w3.org/2000/09/xmldsig#Object">
      <DigestMethod Algorithm="http://www.w3.org/2000/09/xmldsig#sha1"/>
      <DigestValue>5zIGRIqKUyQKqIdNRAiD9bXbfTU=</DigestValue>
    </Reference>
    <Reference URI="#idInvalidSigLnImg" Type="http://www.w3.org/2000/09/xmldsig#Object">
      <DigestMethod Algorithm="http://www.w3.org/2000/09/xmldsig#sha1"/>
      <DigestValue>oRB+5cer3EuQPH8uMJzNo4esXVI=</DigestValue>
    </Reference>
  </SignedInfo>
  <SignatureValue>RCIkCKE18y+oLkyZJSHw/2DnAUZuRoE0RjIWkxLdJMyCiqbfXuFTG2FlsGwfSntoYGnt89AL+vSz
Hysk4TjU/yOjBVBGo8/5EI9k7lPYbirtcs0i+KD3sGrUM8nrRHQqAvcEIWILfq+/kKcC4DZ1/KH/
ONB7Y5541nYEhl0EgN9UX3e3r2T7Sc1bqEE5LGptagfo4wD94MpAt6VYtQd8iFNZRMCsrM5WKkN8
32yhIF/npfF0iQnTrFfnbdPAatEq2r1rw2m+/cGXVG7c+WvgPiGb5vmpk3Fys2Ikiw776+O5vPI6
vKqzka6naVoYgRBVus1pv8gjT+VVXBliQOZFMQ==</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2.xml?ContentType=application/vnd.openxmlformats-officedocument.spreadsheetml.comments+xml">
        <DigestMethod Algorithm="http://www.w3.org/2000/09/xmldsig#sha1"/>
        <DigestValue>QaVVSx2TxKZSxLzSnpR/gEdn7UE=</DigestValue>
      </Reference>
      <Reference URI="/xl/media/image4.jpeg?ContentType=image/jpeg">
        <DigestMethod Algorithm="http://www.w3.org/2000/09/xmldsig#sha1"/>
        <DigestValue>KNwJdxHNkLzlEenz5dM/rDpc/uQ=</DigestValue>
      </Reference>
      <Reference URI="/xl/media/image7.png?ContentType=image/png">
        <DigestMethod Algorithm="http://www.w3.org/2000/09/xmldsig#sha1"/>
        <DigestValue>vbG+gTxGr6BusXy/W7WZeUj3RwQ=</DigestValue>
      </Reference>
      <Reference URI="/xl/media/image1.emf?ContentType=image/x-emf">
        <DigestMethod Algorithm="http://www.w3.org/2000/09/xmldsig#sha1"/>
        <DigestValue>P9edF24j9dz245duWzmzFFLsG4s=</DigestValue>
      </Reference>
      <Reference URI="/xl/media/image3.emf?ContentType=image/x-emf">
        <DigestMethod Algorithm="http://www.w3.org/2000/09/xmldsig#sha1"/>
        <DigestValue>AOg/doW8QcZu48f5KOW3VTK6Yh8=</DigestValue>
      </Reference>
      <Reference URI="/xl/theme/theme1.xml?ContentType=application/vnd.openxmlformats-officedocument.theme+xml">
        <DigestMethod Algorithm="http://www.w3.org/2000/09/xmldsig#sha1"/>
        <DigestValue>R4kIvsVDsowaZpCdS6qlPBKvBng=</DigestValue>
      </Reference>
      <Reference URI="/xl/styles.xml?ContentType=application/vnd.openxmlformats-officedocument.spreadsheetml.styles+xml">
        <DigestMethod Algorithm="http://www.w3.org/2000/09/xmldsig#sha1"/>
        <DigestValue>3SAvH/Lgk8nfx8Lqvb9CUiSrSPI=</DigestValue>
      </Reference>
      <Reference URI="/xl/sharedStrings.xml?ContentType=application/vnd.openxmlformats-officedocument.spreadsheetml.sharedStrings+xml">
        <DigestMethod Algorithm="http://www.w3.org/2000/09/xmldsig#sha1"/>
        <DigestValue>cQ6ncN88XRT+4hvmLKAlKXZ8TL8=</DigestValue>
      </Reference>
      <Reference URI="/xl/comments1.xml?ContentType=application/vnd.openxmlformats-officedocument.spreadsheetml.comments+xml">
        <DigestMethod Algorithm="http://www.w3.org/2000/09/xmldsig#sha1"/>
        <DigestValue>HREE5NCwx1SlHucIRKXe85FeN/Y=</DigestValue>
      </Reference>
      <Reference URI="/xl/drawings/vmlDrawing2.vml?ContentType=application/vnd.openxmlformats-officedocument.vmlDrawing">
        <DigestMethod Algorithm="http://www.w3.org/2000/09/xmldsig#sha1"/>
        <DigestValue>fh/OnSZKoSVnqdKh7j03RAIOwp4=</DigestValue>
      </Reference>
      <Reference URI="/xl/media/image6.jpeg?ContentType=image/jpeg">
        <DigestMethod Algorithm="http://www.w3.org/2000/09/xmldsig#sha1"/>
        <DigestValue>t02czBjOGtjPSakqWFT7mgwfR1U=</DigestValue>
      </Reference>
      <Reference URI="/xl/drawings/drawing1.xml?ContentType=application/vnd.openxmlformats-officedocument.drawing+xml">
        <DigestMethod Algorithm="http://www.w3.org/2000/09/xmldsig#sha1"/>
        <DigestValue>28ZrBZTAC/IiQZQESR43IcEsKBk=</DigestValue>
      </Reference>
      <Reference URI="/xl/media/image5.png?ContentType=image/png">
        <DigestMethod Algorithm="http://www.w3.org/2000/09/xmldsig#sha1"/>
        <DigestValue>X8ifBPrZdk/1pGH6XtoivWXMYRg=</DigestValue>
      </Reference>
      <Reference URI="/xl/printerSettings/printerSettings1.bin?ContentType=application/vnd.openxmlformats-officedocument.spreadsheetml.printerSettings">
        <DigestMethod Algorithm="http://www.w3.org/2000/09/xmldsig#sha1"/>
        <DigestValue>RYNpaaqdepefHrc7QaIUXLimQtU=</DigestValue>
      </Reference>
      <Reference URI="/xl/printerSettings/printerSettings2.bin?ContentType=application/vnd.openxmlformats-officedocument.spreadsheetml.printerSettings">
        <DigestMethod Algorithm="http://www.w3.org/2000/09/xmldsig#sha1"/>
        <DigestValue>RYNpaaqdepefHrc7QaIUXLimQtU=</DigestValue>
      </Reference>
      <Reference URI="/xl/printerSettings/printerSettings3.bin?ContentType=application/vnd.openxmlformats-officedocument.spreadsheetml.printerSettings">
        <DigestMethod Algorithm="http://www.w3.org/2000/09/xmldsig#sha1"/>
        <DigestValue>RYNpaaqdepefHrc7QaIUXLimQtU=</DigestValue>
      </Reference>
      <Reference URI="/xl/calcChain.xml?ContentType=application/vnd.openxmlformats-officedocument.spreadsheetml.calcChain+xml">
        <DigestMethod Algorithm="http://www.w3.org/2000/09/xmldsig#sha1"/>
        <DigestValue>B4QIb7iL4fWJACfbFY8z/HVgrOo=</DigestValue>
      </Reference>
      <Reference URI="/xl/externalLinks/externalLink1.xml?ContentType=application/vnd.openxmlformats-officedocument.spreadsheetml.externalLink+xml">
        <DigestMethod Algorithm="http://www.w3.org/2000/09/xmldsig#sha1"/>
        <DigestValue>BXeMFWzTjn08MdroiPQjpMbQXXs=</DigestValue>
      </Reference>
      <Reference URI="/xl/externalLinks/externalLink2.xml?ContentType=application/vnd.openxmlformats-officedocument.spreadsheetml.externalLink+xml">
        <DigestMethod Algorithm="http://www.w3.org/2000/09/xmldsig#sha1"/>
        <DigestValue>Uy3DlnNXmZjLJeYCv/mHi2tdeG4=</DigestValue>
      </Reference>
      <Reference URI="/xl/externalLinks/externalLink3.xml?ContentType=application/vnd.openxmlformats-officedocument.spreadsheetml.externalLink+xml">
        <DigestMethod Algorithm="http://www.w3.org/2000/09/xmldsig#sha1"/>
        <DigestValue>4sTLuFvEFW6GWgYrbx5YZB81eEI=</DigestValue>
      </Reference>
      <Reference URI="/xl/externalLinks/externalLink4.xml?ContentType=application/vnd.openxmlformats-officedocument.spreadsheetml.externalLink+xml">
        <DigestMethod Algorithm="http://www.w3.org/2000/09/xmldsig#sha1"/>
        <DigestValue>OFLHfjW/BTCl6hd2cQM3UiFVSWw=</DigestValue>
      </Reference>
      <Reference URI="/xl/printerSettings/printerSettings4.bin?ContentType=application/vnd.openxmlformats-officedocument.spreadsheetml.printerSettings">
        <DigestMethod Algorithm="http://www.w3.org/2000/09/xmldsig#sha1"/>
        <DigestValue>aDpAWg6l3IyU8iXCdAOvuYk6GGI=</DigestValue>
      </Reference>
      <Reference URI="/xl/media/image2.emf?ContentType=image/x-emf">
        <DigestMethod Algorithm="http://www.w3.org/2000/09/xmldsig#sha1"/>
        <DigestValue>PPSYPZjd2X9zxEgbiaqRcdgQBjM=</DigestValue>
      </Reference>
      <Reference URI="/xl/drawings/vmlDrawing1.vml?ContentType=application/vnd.openxmlformats-officedocument.vmlDrawing">
        <DigestMethod Algorithm="http://www.w3.org/2000/09/xmldsig#sha1"/>
        <DigestValue>z9XowBfhhL8/FsDmsCcRgokNfKc=</DigestValue>
      </Reference>
      <Reference URI="/xl/media/image10.png?ContentType=image/png">
        <DigestMethod Algorithm="http://www.w3.org/2000/09/xmldsig#sha1"/>
        <DigestValue>h4iUgGcEtreml0cgclsefdo0QCo=</DigestValue>
      </Reference>
      <Reference URI="/xl/worksheets/sheet1.xml?ContentType=application/vnd.openxmlformats-officedocument.spreadsheetml.worksheet+xml">
        <DigestMethod Algorithm="http://www.w3.org/2000/09/xmldsig#sha1"/>
        <DigestValue>z5TeChlH3puJR64MxWgAckoMCVs=</DigestValue>
      </Reference>
      <Reference URI="/xl/media/image8.jpeg?ContentType=image/jpeg">
        <DigestMethod Algorithm="http://www.w3.org/2000/09/xmldsig#sha1"/>
        <DigestValue>Xacck+miE+FcZw5pdYMw6LejF0s=</DigestValue>
      </Reference>
      <Reference URI="/xl/media/image12.png?ContentType=image/png">
        <DigestMethod Algorithm="http://www.w3.org/2000/09/xmldsig#sha1"/>
        <DigestValue>NYLBwlbx+1+UAydRTPku+Bc/eX8=</DigestValue>
      </Reference>
      <Reference URI="/xl/drawings/drawing3.xml?ContentType=application/vnd.openxmlformats-officedocument.drawing+xml">
        <DigestMethod Algorithm="http://www.w3.org/2000/09/xmldsig#sha1"/>
        <DigestValue>OwswevyT/oFn6XaGSO5KmxGHYRg=</DigestValue>
      </Reference>
      <Reference URI="/xl/drawings/vmlDrawing4.vml?ContentType=application/vnd.openxmlformats-officedocument.vmlDrawing">
        <DigestMethod Algorithm="http://www.w3.org/2000/09/xmldsig#sha1"/>
        <DigestValue>7vLVDHouHi6kdA+D6ZqzploJ8n0=</DigestValue>
      </Reference>
      <Reference URI="/xl/media/image13.jpeg?ContentType=image/jpeg">
        <DigestMethod Algorithm="http://www.w3.org/2000/09/xmldsig#sha1"/>
        <DigestValue>BrgzRgM6mEj74459vtZaKgzOZf4=</DigestValue>
      </Reference>
      <Reference URI="/xl/worksheets/sheet4.xml?ContentType=application/vnd.openxmlformats-officedocument.spreadsheetml.worksheet+xml">
        <DigestMethod Algorithm="http://www.w3.org/2000/09/xmldsig#sha1"/>
        <DigestValue>3z1uPUkcNoMzfiOwC4crGYHClSs=</DigestValue>
      </Reference>
      <Reference URI="/xl/workbook.xml?ContentType=application/vnd.openxmlformats-officedocument.spreadsheetml.sheet.main+xml">
        <DigestMethod Algorithm="http://www.w3.org/2000/09/xmldsig#sha1"/>
        <DigestValue>sK5Myu6ji8Ivo0nYtylpxP3UQSM=</DigestValue>
      </Reference>
      <Reference URI="/xl/media/image9.jpeg?ContentType=image/jpeg">
        <DigestMethod Algorithm="http://www.w3.org/2000/09/xmldsig#sha1"/>
        <DigestValue>u+PkKer2yyIYSffcYiFMduAiX2I=</DigestValue>
      </Reference>
      <Reference URI="/xl/media/image11.png?ContentType=image/png">
        <DigestMethod Algorithm="http://www.w3.org/2000/09/xmldsig#sha1"/>
        <DigestValue>VjiCZ66CTsOKjcMD2Zr3uV5msxU=</DigestValue>
      </Reference>
      <Reference URI="/xl/drawings/vmlDrawing3.vml?ContentType=application/vnd.openxmlformats-officedocument.vmlDrawing">
        <DigestMethod Algorithm="http://www.w3.org/2000/09/xmldsig#sha1"/>
        <DigestValue>EuUn3mEnQvBd6f8WrDipP1RqxMM=</DigestValue>
      </Reference>
      <Reference URI="/xl/worksheets/sheet2.xml?ContentType=application/vnd.openxmlformats-officedocument.spreadsheetml.worksheet+xml">
        <DigestMethod Algorithm="http://www.w3.org/2000/09/xmldsig#sha1"/>
        <DigestValue>PUCA15nrej9wsHYHrSXGkZKryrQ=</DigestValue>
      </Reference>
      <Reference URI="/xl/drawings/drawing2.xml?ContentType=application/vnd.openxmlformats-officedocument.drawing+xml">
        <DigestMethod Algorithm="http://www.w3.org/2000/09/xmldsig#sha1"/>
        <DigestValue>yNWx4x6+/fws6qnKqUHSL26xpdk=</DigestValue>
      </Reference>
      <Reference URI="/xl/worksheets/sheet3.xml?ContentType=application/vnd.openxmlformats-officedocument.spreadsheetml.worksheet+xml">
        <DigestMethod Algorithm="http://www.w3.org/2000/09/xmldsig#sha1"/>
        <DigestValue>3kbEnUEgFZghUuhHyTe3Tc80y6o=</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TUBJQjMSjzpXPel4YMQW2+mgJRI=</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4TbES4AB76T95iTQ3lQLRkEIsU0=</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1bVbx8cYinXBFe0du0XN4QuRdvg=</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2uqyafeulVcBt9MTOfHZCeU1W0s=</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TpDnm1BQCsXYn8vxbB/Njg+U+wk=</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drawings/_rels/drawing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Ia8RAibKIuWdz8F3fq3PmjQ30tA=</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12"/>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G5yS2i2t6aQh4vXPY6M6PaJkd9Q=</DigestValue>
      </Reference>
    </Manifest>
    <SignatureProperties>
      <SignatureProperty Id="idSignatureTime" Target="#idPackageSignature">
        <mdssi:SignatureTime>
          <mdssi:Format>YYYY-MM-DDThh:mm:ssTZD</mdssi:Format>
          <mdssi:Value>2016-12-30T21:53:13Z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2016-12-30T21:53:13Z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FzmsVBwAXTUTOQjC+zgBAAAAtCPoOMC8CTkAEB0ICML7OAEAAAC0I+g45CPoOKD1PQig9T0I9FQcAO1UEzl0Rvs4AQAAALQj6DgAVRwAgAGZdQ5clHXgW5R1AFUcAGQBAAAAAAAAAAAAAIFivnWBYr51uDpQAAAIAAAAAgAAAAAAAChVHAAWar51AAAAAAAAAABYVhwABgAAAExWHAAGAAAAAAAAAAAAAABMVhwAYFUcAOLqvXUAAAAAAAIAAAAAHAAGAAAATFYcAAYAAABMEr91AAAAAAAAAABMVhwABgAAAODB4QGMVRwAii69dQAAAAAAAgAATFYc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EBoPj///IBAAAAAAAA/CsEBID4//8IAFh++/b//wAAAAAAAAAA4CsEBID4/////wAAAAAAAQAAAADYBAAA4CYBAfy7HACcvRwANL0cAPVxBHdYeboD/v///6o4AHeiNAB3AAAAABB3XQDQDlwAUABdAAAAAAAId10ARL0cAH1TvHUAAFUAAAAAAJRUvHUurtFEUABdANAOXAAAAAAAgWK+dYFivnVAvRwAAAgAAAACAAAAAAAAZL0cABZqvnUAAAAAAAAAAJa+HAAHAAAAiL4cAAcAAAAAAAAAAAAAAIi+HACcvRwA4uq9dQAAAAAAAgAAAAAcAAcAAACIvhwABwAAAEwSv3UAAAAAAAAAAIi+HAAHAAAA4MHhAci9HACKLr11AAAAAAACAACIvhw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QGg+P//8gEAAAAAAAD8KwQEgPj//wgAWH779v//AAAAAAAAAADgKwQEgPj/////AAAAAAB3AAAAALlyKXZhISp2bAZGAIICAADgNp8LY2aidNcNId0iAIoB7EfSAhylHABYaaJ0AAAAAAAAAADQpRwA1oahdAYAAAAAAAAAKgwBiQAAAABA7tIFAQAAAEDu0gUAAAAABgAAAIABmXVA7tIF6FhiAIABmXWPEBMAShIKGwAAHAA2gZR16FhiAEDu0gWAAZl1hKUcAFWBlHWAAZl1KgwBiSoMAYmspRwAk4CUdQEAAACUpRwAEAAAAJK1lHUAAJR1KgwBiUDu0gUuAAAA/////wAAAAAAAAAANKccAAAAAAD0pRwAtzv6dioMAYlA7tIFLgAAAPilHAAvMJV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Oi5HADMHRU5APFQABcAAAQBAAAAAAQAAGS6HABRHhU5kF3VRHK7HAAABAAAAQIAAAAAAAC8uRwA+MgcAPjIHAAYuhwAgAGZdQ5clHXgW5R1GLocAGQBAAAAAAAAAAAAAIFivnWBYr51WDlQAAAIAAAAAgAAAAAAAEC6HAAWar51AAAAAAAAAAByuxwABwAAAGS7HAAHAAAAAAAAAAAAAABkuxwAeLocAOLqvXUAAAAAAAIAAAAAHAAHAAAAZLscAAcAAABMEr91AAAAAAAAAABkuxwABwAAAODB4QGkuhwAii69dQAAAAAAAgAAZLsc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6LkcAMwdFTkA8VAAFwAABAEAAAAABAAAZLocAFEeFTmQXdVEcrscAAAEAAABAgAAAAAAALy5HAD4yBwA+MgcABi6HACAAZl1DlyUdeBblHUYuhwAZAEAAAAAAAAAAAAAgWK+dYFivnVYOVAAAAgAAAACAAAAAAAAQLocABZqvnUAAAAAAAAAAHK7HAAHAAAAZLscAAcAAAAAAAAAAAAAAGS7HAB4uhwA4uq9dQAAAAAAAgAAAAAcAAcAAABkuxwABwAAAEwSv3UAAAAAAAAAAGS7HAAHAAAA4MHhAaS6HACKLr11AAAAAAACAABkuxwABwAAAGR2AAgAAAAAJQAAAAwAAAABAAAAGAAAAAwAAAD/AAACEgAAAAwAAAABAAAAHgAAABgAAAAiAAAABAAAAGwAAAARAAAAJQAAAAwAAAABAAAAVAAAAKgAAAAjAAAABAAAAGoAAAAQAAAAAQAAAKsKDUIAAA1CIwAAAAQAAAAPAAAATAAAAAAAAAAAAAAAAAAAAP//////////bAAAAEYAaQByAG0AYQAgAG4AbwAgAHYA4QBsAGkAZABhABwABgAAAAIAAAAEAAAACAAAAAYAAAADAAAABgAAAAYAAAADAAAABgAAAAYAAAACAAAAAgAAAAYAAAAGAAAASwAAAEAAAAAwAAAABQAAACAAAAABAAAAAQAAABAAAAAAAAAAAAAAAAABAACAAAAAAAAAAAAAAAAAAQAAgAAAAFIAAABwAQAAAgAAABAAAAAHAAAAAAAAAAAAAAC8AgAAAAAAAAECAiJTAHkAcwB0AGUAbQAAAEEBoPj///IBAAAAAAAA/CsEBID4//8IAFh++/b//wAAAAAAAAAA4CsEBID4/////wAAAAAAAQAAAADYBAAA4CYBAfy7HACcvRwANL0cAPVxBHdYeboD/v///6o4AHeiNAB3AAAAABB3XQDQDlwAUABdAAAAAAAId10ARL0cAH1TvHUAAFUAAAAAAJRUvHUurtFEUABdANAOXAAAAAAAgWK+dYFivnVAvRwAAAgAAAACAAAAAAAAZL0cABZqvnUAAAAAAAAAAJa+HAAHAAAAiL4cAAcAAAAAAAAAAAAAAIi+HACcvRwA4uq9dQAAAAAAAgAAAAAcAAcAAACIvhwABwAAAEwSv3UAAAAAAAAAAIi+HAAHAAAA4MHhAci9HACKLr11AAAAAAACAACIvhw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Bc5rFQcAF01EzkIwvs4AQAAALQj6DjAvAk5ABAdCAjC+zgBAAAAtCPoOOQj6Dig9T0IoPU9CPRUHADtVBM5dEb7OAEAAAC0I+g4AFUcAIABmXUOXJR14FuUdQBVHABkAQAAAAAAAAAAAACBYr51gWK+dbg6UAAACAAAAAIAAAAAAAAoVRwAFmq+dQAAAAAAAAAAWFYcAAYAAABMVhwABgAAAAAAAAAAAAAATFYcAGBVHADi6r11AAAAAAACAAAAABwABgAAAExWHAAGAAAATBK/dQAAAAAAAAAATFYcAAYAAADgweEBjFUcAIouvXUAAAAAAAIAAExWHA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BAaD4///yAQAAAAAAAPwrBASA+P//CABYfvv2//8AAAAAAAAAAOArBASA+P////8AAAAAAAAAAAAAAAAAAAAAAAAAAAAAAAAAAOA2nwtjZqJ0yQ4hsiIAigHsR9ICHKUcAFhponQAAAAAAAAAANClHADWhqF0BgAAAAAAAAAUFwEHAAAAACB80gUBAAAAIHzSBQAAAAAGAAAAgAGZdSB80gXoWGIAgAGZdY8QEwBKEgobAAAcADaBlHXoWGIAIHzSBYABmXWEpRwAVYGUdYABmXUUFwEHFBcBB6ylHACTgJR1AQAAAJSlHAD+nZR1MTkoOQAAAQcAAAAAAAAAAKynHAAAAAAAzKUcAIs4KDlIphwAAAAAAADESAOspxwAAAAAAJCmHAAjOCg5+KUcAC8wlX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V0tcVaE9lioUDz7FiIzpuNcjfXA1SQL5kK+j3vsTQJ8=</DigestValue>
    </Reference>
    <Reference Type="http://www.w3.org/2000/09/xmldsig#Object" URI="#idOfficeObject">
      <DigestMethod Algorithm="http://www.w3.org/2001/04/xmlenc#sha256"/>
      <DigestValue>AS2CVGU0MddcXnkjPJLaMJ/H2mS6hBv0d+gjhe+SpVM=</DigestValue>
    </Reference>
    <Reference Type="http://uri.etsi.org/01903#SignedProperties" URI="#idSignedProperties">
      <Transforms>
        <Transform Algorithm="http://www.w3.org/TR/2001/REC-xml-c14n-20010315"/>
      </Transforms>
      <DigestMethod Algorithm="http://www.w3.org/2001/04/xmlenc#sha256"/>
      <DigestValue>IKwhGviaDyMLwo0svk/tyPQU9QwgZQcMtfbToXNnMQE=</DigestValue>
    </Reference>
    <Reference Type="http://www.w3.org/2000/09/xmldsig#Object" URI="#idValidSigLnImg">
      <DigestMethod Algorithm="http://www.w3.org/2001/04/xmlenc#sha256"/>
      <DigestValue>YOtumtw4JKwZ6tQPz8JOl2Yr7dIWvx1S8yB+eb9WTfY=</DigestValue>
    </Reference>
    <Reference Type="http://www.w3.org/2000/09/xmldsig#Object" URI="#idInvalidSigLnImg">
      <DigestMethod Algorithm="http://www.w3.org/2001/04/xmlenc#sha256"/>
      <DigestValue>riZszyDFU9tKZyJ4clkBm25IqnZ1rxry2hMwF3PBoJI=</DigestValue>
    </Reference>
  </SignedInfo>
  <SignatureValue>LV11sihKKoEGfG/BkNredCeIm/9w6gVJDD3VkNKL5Qxh00vYukqv384kytMW9GmWmeY9gS6EZT9G
13FBNN8dgy5y4Jx4OdFRZac8GBtqorXg1wrMYGD3LOQiU0rWqFbJINnBh/9h4Kz8FtABBIHXfxX8
VN1JvZQo1zOnhhVQU9t5OesqFkHME+eoC1ufE99VJeFJfMcTCbChpd4cUnycyK9aTKvUofKbJ4rz
QLjdpW3oXGHt0Kxpo/2PDxJ3vzY0JMLWTvEy/QnLCQnZ49ILt3HoEkj8Wbnz3jdZvjkmAnuf11UH
fkjx4b+6sWFOgOvyOOmVUCeBOqMAdqYYI/CPxw==</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/kPiZA0iO2SSz+6TrO8SYxopGi8fUzOpJDU/9d4mBkM=</DigestValue>
      </Reference>
      <Reference URI="/xl/comments1.xml?ContentType=application/vnd.openxmlformats-officedocument.spreadsheetml.comments+xml">
        <DigestMethod Algorithm="http://www.w3.org/2001/04/xmlenc#sha256"/>
        <DigestValue>/yyt6bcuSaw7Z0yS1kq092k9pe17OvHxI3sB34VMHBw=</DigestValue>
      </Reference>
      <Reference URI="/xl/comments2.xml?ContentType=application/vnd.openxmlformats-officedocument.spreadsheetml.comments+xml">
        <DigestMethod Algorithm="http://www.w3.org/2001/04/xmlenc#sha256"/>
        <DigestValue>txw/N3oqU46t8MuMOcELfsDZwoO/vC0BkPwNHRnO7uI=</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P6FwoJLbvMleqKWg7AiGQr1rXQ0d5TsX+Ji3AgEuTdM=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7uvnapVg0/Y3PmP7gmt4GR0ywN9FnOr8ujPWXu0tkj4=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KfP8RgBzH8U9MYnb+kqJLjAFZOPeuuX63HWW0rRP1kQ=</DigestValue>
      </Reference>
      <Reference URI="/xl/drawings/drawing2.xml?ContentType=application/vnd.openxmlformats-officedocument.drawing+xml">
        <DigestMethod Algorithm="http://www.w3.org/2001/04/xmlenc#sha256"/>
        <DigestValue>CZvGQV2FJ9E34H6n/DewNc3XrKv4bSFn4UMp6mbKRNk=</DigestValue>
      </Reference>
      <Reference URI="/xl/drawings/drawing3.xml?ContentType=application/vnd.openxmlformats-officedocument.drawing+xml">
        <DigestMethod Algorithm="http://www.w3.org/2001/04/xmlenc#sha256"/>
        <DigestValue>ofTI3eBCKSIwlcHn0VxF8CJnfNefPALea+4PxwlsSyc=</DigestValue>
      </Reference>
      <Reference URI="/xl/drawings/vmlDrawing1.vml?ContentType=application/vnd.openxmlformats-officedocument.vmlDrawing">
        <DigestMethod Algorithm="http://www.w3.org/2001/04/xmlenc#sha256"/>
        <DigestValue>D1bhBKxEdyfNZpSNLw1MK0AApMiB/j3BtE9KvPI0kKQ=</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YHA0HKEjUp7N6XscmKiGT0JNgWYSDcZnV9Z1qPWKPms=</DigestValue>
      </Reference>
      <Reference URI="/xl/drawings/vmlDrawing4.vml?ContentType=application/vnd.openxmlformats-officedocument.vmlDrawing">
        <DigestMethod Algorithm="http://www.w3.org/2001/04/xmlenc#sha256"/>
        <DigestValue>YE/8cv1NrESeePqdUt6l5T6cZA/6k0Zc1G7CBTpgr/U=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oZXl5Fdce9yiy4EByje02MgDcrLBawu5O+KWd2lxM/w=</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JDmSKcJ/foftj69cH97+WOGE+eVzCmoRegDDVpeIY0k=</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zvlalsoxPkDjid7pgy7w62OAZXYaU9SJ1iJfLLTH8AQ=</DigestValue>
      </Reference>
      <Reference URI="/xl/media/image10.png?ContentType=image/png">
        <DigestMethod Algorithm="http://www.w3.org/2001/04/xmlenc#sha256"/>
        <DigestValue>Roy2CFYHTfjl/txYAri4yf4dcUfjP6uga8qhPB4mEgs=</DigestValue>
      </Reference>
      <Reference URI="/xl/media/image11.png?ContentType=image/png">
        <DigestMethod Algorithm="http://www.w3.org/2001/04/xmlenc#sha256"/>
        <DigestValue>kupbopld1/lw7UPAO16BWiZYN/zWaQHNgmRqfKyFJ5s=</DigestValue>
      </Reference>
      <Reference URI="/xl/media/image12.png?ContentType=image/png">
        <DigestMethod Algorithm="http://www.w3.org/2001/04/xmlenc#sha256"/>
        <DigestValue>d/IK5LlZqxsq5SEjhOJFrNS8UkUSMvQ9UJ+b0ttzXgg=</DigestValue>
      </Reference>
      <Reference URI="/xl/media/image13.jpeg?ContentType=image/jpeg">
        <DigestMethod Algorithm="http://www.w3.org/2001/04/xmlenc#sha256"/>
        <DigestValue>DpL9yEXl/VUwjN5QZ7gE1DP7fdbLSgG4NwKZsEe5x/8=</DigestValue>
      </Reference>
      <Reference URI="/xl/media/image2.emf?ContentType=image/x-emf">
        <DigestMethod Algorithm="http://www.w3.org/2001/04/xmlenc#sha256"/>
        <DigestValue>4VxZbtVOHkZuA1H3uLYI0vJsA686XsTBEE0FEPH1i1A=</DigestValue>
      </Reference>
      <Reference URI="/xl/media/image3.emf?ContentType=image/x-emf">
        <DigestMethod Algorithm="http://www.w3.org/2001/04/xmlenc#sha256"/>
        <DigestValue>Zjtz0e8NROJBisciGIsdHT0DuK0bI4hl3QDplEcn6I8=</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aPicorTYZaLhvfrpzkP/kgG0CSjspd49on7Mi0+ZJZw=</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ybrSg0cGb47qLI26ywYBtUdyzhxVzhuLq80X9X2VZds=</DigestValue>
      </Reference>
      <Reference URI="/xl/printerSettings/printerSettings4.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yH3Bf3BhDLev2krAfarr4xiqYpmutW6Sx6awicAbSAQ=</DigestValue>
      </Reference>
      <Reference URI="/xl/styles.xml?ContentType=application/vnd.openxmlformats-officedocument.spreadsheetml.styles+xml">
        <DigestMethod Algorithm="http://www.w3.org/2001/04/xmlenc#sha256"/>
        <DigestValue>A46Uj5/Ha3so0auXreP0VoFXm6m63n5GYpG1MfdSTnk=</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oVVu0JlQQV/Tsrh9zxWRgPrhXV5qNHB7DYcVIGa3FHI=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Oe690YUufdvDtbwIQsTO2+zO+Y7RXO4oloDyn3VlNkw=</DigestValue>
      </Reference>
      <Reference URI="/xl/worksheets/sheet2.xml?ContentType=application/vnd.openxmlformats-officedocument.spreadsheetml.worksheet+xml">
        <DigestMethod Algorithm="http://www.w3.org/2001/04/xmlenc#sha256"/>
        <DigestValue>wxOWWBSPneFWVDkBUkGNKi+VhhCbARpwNU//XRqNEiI=</DigestValue>
      </Reference>
      <Reference URI="/xl/worksheets/sheet3.xml?ContentType=application/vnd.openxmlformats-officedocument.spreadsheetml.worksheet+xml">
        <DigestMethod Algorithm="http://www.w3.org/2001/04/xmlenc#sha256"/>
        <DigestValue>D/SbjXbx1yKoG39hcjuHJqBTWa7AMlxPq2GAmHtGod4=</DigestValue>
      </Reference>
      <Reference URI="/xl/worksheets/sheet4.xml?ContentType=application/vnd.openxmlformats-officedocument.spreadsheetml.worksheet+xml">
        <DigestMethod Algorithm="http://www.w3.org/2001/04/xmlenc#sha256"/>
        <DigestValue>e3fOBQovnHkCaGZuDTfXuTKjOlZ1vnk3tEIu6yBc/5s=</DigestValue>
      </Reference>
    </Manifest>
    <SignatureProperties>
      <SignatureProperty Id="idSignatureTime" Target="#idPackageSignature">
        <mdssi:SignatureTime xmlns:mdssi="http://schemas.openxmlformats.org/package/2006/digital-signature">
          <mdssi:Format>YYYY-MM-DDThh:mm:ssTZD</mdssi:Format>
          <mdssi:Value>2017-01-18T15:18:52Z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T///////////////////////////////////gAP//////////////////////////////////4AD//////////////////////////////////+AA///////////////////////////////////gAP//////////////////////////////////4AD//////////////////////////////////+AA///////////////////////////////////gAP//////////////////////////////////4AD//////////////////////////////////+AA///////////////////////////////////gAP//////////////////////////////////4AD//////////////////////////////////+AA///////////////////////////////////gcP//////////////////////////////////4P///////////////////////////////////+AA///////////////////////////////////gE///////////////////////////////////4P///////////////////////////////////+D////////////////////////////////////g////////////////////////////////////4AD//////////////////////////////////+AA///////////////////////////////////g////////////////////////////////////4P///////////////////////////////////+AA///////////////////////////////////gAP//////////////////////////////////4D///////////////////////////////////+AA///////////////////////////////////gAP//////////////////////////////////4AD//////////////////////////////////+D////////////////////////////////////g////////////////////////////////////4P///////////////////////////////////+D////////////////////////////////////g////////////////////////////////////4P///////////////////////////////////+D////////////////////////////////////g////////////////////////////////////4P///////////////////////////////////+D////////////////////////////////////g////////////////////////////////////4P///////////////////////////////////+D////////////////////////////////////g////////////////////////////////////4P///////////////////////////////////+D////////////////////////////////////g////////////////////////////////////4P///////////////////////////////////+D////////////////////////////////////g////////////////////////////////////4P///////////////////////////////////+D////////////////////////////////////g////////////////////////////////////4P///////////////////////////////////+D////////////////////////////////////g////////////////////////////////////4P///////////////////////////////////+D////////////////////////////////////g////////////////////////////////////4P///////////////////////////////////+D////////////////////////////////////g////////////////////////////////////4P///////////////////////////////////+D////////////////////////////////////gAP//////////////////////////////////4AD//////////////////////////////////+D////////////////////////////////////g////////////////////////////////////4P///////////////////////////////////+D////////////////////////////////////g////////////////////////////////////4P///////////////////////////////////+D////////////////////////////////////g////////////////////////////////////4P///////////////////////////////////+D////////////////////////////////////g////////////////////////////////////4P///////////////////////////////////+D////////////////////////////////////g////////////////////////////////////4P///////////////////////////////////+D////////////////////////////////////g////////////////////////////////////4P///////////////////////////////////+D////////////////////////////////////g////////////////////////////////////4P///////////////////////////////////+D////////////////////////////////////g////////////////////////////////////4P///////////////////////////////////+D////////////////////////////////////g////////////////////////////////////4P///////////////////////////////////+D////////////////////////////////////g////////////////////////////////////4P///////////////////////////////////+D////////////////////////////////////g////////////////////////////////////4P///////////////////////////////////+D////////////////////////////////////g////////////////////////////////////4P///////////////////////////////////+D////////////////////////////////////g////////////////////////////////////4P///////////////////////////////////+D////////////////////////////////////g////////////////////////////////////4P///////////////////////////////////+D////////////////////////////////////g////////////////////////////////////4P///////////////////////////////////+D////////////////////////////////////g////////////////////////////////////4P///////////////////////////////////+D////////////////////////////////////g////////////////////////////////////4P///////////////////////////////////+D////////////////////////////////////g////////////////////////////////////4P///////////////////////////////////+D////////////////////////////////////g////////////////////////////////////4P///////////////////////////////////+D////////////////////////////////////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E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T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Ew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T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Ew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T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Ew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T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Ew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T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Ew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T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w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H/AQEBAQEBAQEBAQEBAQEBAQEBAQEBAQEBAQEBAQEBAQGCkXkcAQEBAQEBAQEBAQEBSz+kAQEBAQEBgX1/AQEBAQEBAQEBAQEBAQEBAQEBAQEBAQEBAQEBAQEBAQEBAQEBAQEBAQEBAQEBAQEBAQEBAQEBAQEBAQEBAQEBAQEBAQEBAQEBAQEBAQEBAQEBAQEBAQEBAQEBAQEBAQEBAQEBAQEBAQEBAQEBAQEBAQEBAQEBAQEBAQEBAQEBAQEBAQEBAQEBAQEBAQEBAQEBAQEBAQEBAf8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w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H/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f8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H/AQEBAQEBAQEBAQEBAQEBAQEBAQEBAQEBAQEBAQEBAQEBNgEBAQEBAQEBAQEBPgV+SwEBAQEBAVie1wEBAQEBAQEBAQEBAd+QPAEBAQEBAQEBAQEBAQEBAQEBAQEBAQEBAQEBAQEBAQEBAQEBAQEBAQEBAQEBAQEBAQEBAQEBAQEBAQEBAQEBAQEBAQEBAQEBAQEBAQEBAQEBAQEBAQEBAQEBAQEBAQEBAQEBAQEBAQEBAQEBAQEBAQEBAQEBAQEBAQEBAQEBAQEBAQEBAQEBAQEBAf8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w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H/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f8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w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H/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H/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w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H/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f8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w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H/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f8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w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H/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f8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w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H/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f8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wEBAQEBAQEBAQEBAQEBAQEBAQEBAQEBAQEBAQF+FwEBAQEBAQEBAQEBAQEBAQEBjDUBAQEBAQEBAQEBLgEBAQEfOwEBAcEBAQEBhBzDAQEBAWqOAZOmAQEBAQGJ2hPMZIo8AQEBAQEBAQG6c8d3lgGSAccBAQEBAQEBAbBQOgEBAQEBAQEBAQEBAQEBAQEBAQEBAQEBAQEBAQEBAQEBAQEBAQEBAQEBAQEBAQEBAQEBAQEBAQEBAQEBAQEBAQEBAQEBAQEBAQEBAQEBAQEBAQEBAQH/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f8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w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H/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f8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w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w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H/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f8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w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H/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f8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w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H/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2017-01-18T15:18:52Z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P6B4D4//8AAAAAAAAAAAAAAAAAAAAAEDP6B4D4//86lwAAAAA0AP48BXcs8zQA9XEJd8T8fAD+////jOMEd/LgBHdk66gV2GlCAKjpqBUw6DQAImqldAAAAAAAAAAAauk0AAkAAABY6TQACQAAAAAAAAAAAAAAvOmoFXjLwBW86agVAAAAAHjLwBWA6DQAjWKldI1ipXQwpE0GAAgAAAACAAAAAAAAiOg0ACJqpXQAAAAAAAAAAL7pNAAHAAAAsOk0AAcAAAAAAAAAAAAAALDpNADA6DQA7uqkdAAAAAAAAgAAAAA0AAcAAACw6TQABwAAAEwSpnQAAAAAAAAAALDpNAAHAAAAAAAAAOzoNACVLqR0AAAAAAACAACw6T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gKg+P//8gEAAAAAAAD8+x4GgPj//wgAWH779v//AAAAAAAAAADg+x4GgPj/////AAAAADQA2b/LD1+aco6rm3KO4uDYDxDJSgbgTXkePAFeGa0UIRQiAIoBiK40AFyuNABgXUsZIA0AhCCxNACx4dgPIA0AhAAAAAAQyUoGWBMUBAywNADQsQEQPgFeGQAAAADQsQEQIA0AADwBXhkBAAAAAAAAAAcAAAA8AV4ZAAAAAAAAAACQrjQAZM7KDyAAAAD/////AAAAAAAAAAAVAAAAAAAAAHAAAAABAAAAAQAAACQAAAAkAAAAEAAAAAAAAAAAAEoGWBMUBAGuAQD/////4hgKOlCvNABQrzQAerHYDwAAAACAsTQAEMlKBoqx2A/iGAo6sPrAFRCvNAAvMLt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E///////////////////////////////////wAD//////////////////////////////////8AA///////////////////////////////////AAP//////////////////////////////////wAD//////////////////////////////////8AA///////////////////////////////////AAP//////////////////////////////////wAD//////////////////////////////////8AA///////////////////////////////////AAP//////////////////////////////////wAD//////////////////////////////////8AA///////////////////////////////////AAP//////////////////////////////////wHD//////////////////////////////////8D////////////////////////////////////AAP//////////////////////////////////wBP//////////////////////////////////8D////////////////////////////////////A////////////////////////////////////wP///////////////////////////////////8AA///////////////////////////////////AAP//////////////////////////////////wP///////////////////////////////////8D////////////////////////////////////AAP//////////////////////////////////wAD//////////////////////////////////8A////////////////////////////////////AAP//////////////////////////////////wAD//////////////////////////////////8AA///////////////////////////////////A////////////////////////////////////wP///////////////////////////////////8D////////////////////////////////////A////////////////////////////////////wP///////////////////////////////////8D////////////////////////////////////A////////////////////////////////////wP///////////////////////////////////8D////////////////////////////////////A////////////////////////////////////wP///////////////////////////////////8D////////////////////////////////////A////////////////////////////////////wP///////////////////////////////////8D////////////////////////////////////A////////////////////////////////////wP///////////////////////////////////8D////////////////////////////////////A////////////////////////////////////wP///////////////////////////////////8D////////////////////////////////////A////////////////////////////////////wP///////////////////////////////////8D////////////////////////////////////A////////////////////////////////////wP///////////////////////////////////8D////////////////////////////////////A////////////////////////////////////wP///////////////////////////////////8D////////////////////////////////////A////////////////////////////////////wP///////////////////////////////////8D////////////////////////////////////A////////////////////////////////////wAD//////////////////////////////////8AA///////////////////////////////////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E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T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QA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AA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EA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QA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E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ET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Q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E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Q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E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ET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Q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B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E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Q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BEw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ET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Q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B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E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Q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BEwEBAQEBAQEBAQEBAQECMOQ/AQEBAQEBAQEBAQEBAQEBAQEBAVYBmsF2AQEBAQEBAecBAQEBAQEBAQEBAQEBAQEBAQEBAQEBAQEBAQEBAQEBAQEBAQEBAQEBAQEBAQEBAQEBAQEBAQEBAQEBAQEBAQEBAQEBAQEBAQEBAQEBAQEBAQEBAQEBAQEBAQEBAQEBAQEBAQEBAQEBAQEBAQEBAQEBAQEBAQEBAQEBAQEBAQEBAQEBAQEBAQEBAQEBAQEBAQEBAQEBAQEBAQEBAQEBAQEBAQET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Q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B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E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Q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BEw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ET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Q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B/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H/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f8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B/w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H/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f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B/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H/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f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B/w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H/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f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B/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H/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f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B/wEBAQEBAQEBAQEBAQEBAQEBAQEBAQEBAQEBAQEBAQGJAQEBAQEBAQEBAQEBAQEBATcBAQEBAQEBAQEBAWICkIVHlAEkN5FgAQEBAQEBAQEBAQEBAQEBAQEBAQFKI2NwAQEBAXK+AQEBAU4KAQEBAQEBAQEBAQEBAQEBAQEBAQEBAQEBAQEBAQEBAQEBAQEBAQEBAQEBAQEBAQEBAQEBAQEBAQEBAQEBAQEBAQEBAQEBAQEBAQEBAQEBAQEBAQEBAQEBAQEBAQEBAQEBAQEBAQEBAQH/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f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B/wEBAQEBAQEBAQEBAQEBAQEBAQEBAQEBAQEBAQEBAQ6GAQEBAQEBAQEBAQEBAQEBIa0BAQEBAQEBAQEBATEBAXErAbqkAQEBAQEBAoRqqp8BAQEBAQEBAQEBAQEBAQEBAZY8EIN+rgEBAQEBWX4BAQEBAQEBAQEBAQEBAQEBAQEBAQEBAQEBAQEBAQEBAQEBAQEBAQEBAQEBAQEBAQEBAQEBAQEBAQEBAQEBAQEBAQEBAQEBAQEBAQEBAQEBAQEBAQEBAQEBAQEBAQEBAQEBAQEBAQH/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f8BAQEBAQEBAQEBAQEBAQEBAQEBAQEBAQEBAQEBAQFDAQEBAQEBAQEBAQEBAQEBAYw2AQEBAQEBAQEBAayjAQEBwQEBATzaAQEBAQEBYwYGYHZ+V6MBAQEBAQEBAQEBAarXAQEBAQEBLa2cewEBzwEBAQEBAQEBAQEBAQEBAQEBAQEBAQEBAQEBAQEBAQEBAQEBAQEBAQEBAQEBAQEBAQEBAQEBAQEBAQEBAQEBAQEBAQEBAQEBAQEBAQEBAQEBAQEBAQEBAQEBAQEBAQEBAQEBAQEB/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H/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f8BAQEBAQEBAQEBAQEBAQEBAQEBAQEBAQEBAQEBAYcnAQEBAQEBAQEBAQEBAQEBAYw2AQEBAQEBAQEBATp1AQEBVwEBAQFWEzUBAV++AQEBASc2AQEBAQE/MaTeZSk/hgEBAQEBAQEBAQEBAQEBAQ/PFAEBAXMBAQEBAQEBAQEBAQEBAQEBAQEBAQEBAQEBAQEBAQEBAQEBAQEBAQEBAQEBAQEBAQEBAQEBAQEBAQEBAQEBAQEBAQEBAQEBAQEBAQEBAQEBAQEBAQEBAQEBAQEBAQEB/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H/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f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B/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H/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f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B/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H/AQEBAQEBAQEBAQEBAQEBAQEBAQEBAQEBAQEBAaQBAQEBAQEBAQEBAQEBAQEBAQGMNgEBAQEBAQEBAQG/1wEBAXuxAQGUWAEBAQEBLk5/Co8BAX4BTAEBAQEBxYNGPAEBZRYBAQEBAQEBAcEBAQEBAQHYclQsOAEBAQEBAQEBAWylhgEBAQEBAQEBAQEBAQEBAQEBAQEBAQEBAQEBAQEBAQEBAQEBAQEBAQEBAQEBAQEBAQEBAQEBAQEBAQEBAQEBAQEBAQEBAQEBAQEBAQEBAQEBAf8BAQEBAQEBAQEBAQEBAQEBAQEBAQEBAQEBAQFbuQEBAQEBAQEBAQEBAQEBAQEBAYw2AQEBAQEBAQEBAQ/UAQEBAc4BAYhnAQEBAQEBVwIBAQEBVgExAQEBAQFdS0OcAQGu1QEBAQEBAQFsKgEBAQEBAdYBAU0PVp04AQEBAQEBAQEFfYMBAQEBAQEBAQEBAQEBAQEBAQEBAQEBAQEBAQEBAQEBAQEBAQEBAQEBAQEBAQEBAQEBAQEBAQEBAQEBAQEBAQEBAQEBAQEBAQEBAQEBAQEB/wEBAQEBAQEBAQEBAQEBAQEBAQEBAQEBAQEBAUirAQEBAQEBAQEBAQEBAQEBAQEBjDYBAQEBAQEBAQEBAQEBAQEBAQEBAQEBAQEBAQEDUQEBAQE60qcBAQEBOTR/AJIBAa3IlAEBAQEBAZHOAQEBAQEB0wEBAQEBdpA6YyEBAQEBAQEBdq+VEAEBAQEBAQEBAQEBAQEBAQEBAQEBAQEBAQEBAQEBAQEBAQEBAQEBAQEBAQEBAQEBAQEBAQEBAQEBAQEBAQEBAQEBAQEBAQEBAQEBAQH/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f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B/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H/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f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B/wEBAQEBAQEBAQEBAQEBAQEBAQEBAQEBAQEBYQEBAQEBAQEBAQEBAQEBAQEBAQEBppIBAQEBAQEBAQEBAQEBAQEBAb5EAQEBAQEBAQEBAQGmgQE/N2gBAVJzAQEBAQEBAQEBAQEBabgGWQEBAQEBATEBARY4AQEBAQEBAQEBAcMBAQEBAQEBAQEBAQFSgpkPqAVRhAEBAQEBAQEBAQEBAQEBAQEBAQEBAQEBAQEBAQEBAQEBAQEBAQEBAQEBAQEBAQEBAQEBAQEBAQEBAQEBAQEBAQH/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f8BAQEBAQEBAQEBAQEBAQEBAQEBAQEBAQEBXlkBAQEBAQEBAQEBAQEBAQEBAQEBAUkJAQEBAQEBAQEBAQEBAQEBAQEBAQEBAQEBAQEBAb0/p7W/F8DBJl7CYsNqkcMvUCUJLIQBAQEBAQEBAQEBAUCDAQEBlAEBAQEBAQEBAVEQAQEBAQEBAQEBAQEBAQEBAQEBASE0vGF2AQEBAQEBAQEBAQEBAQEBAQEBAQEBAQEBAQEBAQEBAQEBAQEBAQEBAQEBAQEBAQEBAQEBAQEBAQEBAQEB/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H/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f8BAQEBAQEBAQEBAQEBAQEBAQEBAQEBAQFXGAEBAQEBAQEBAQEBAQEBAQEBAQEBAQFvAQEBAQEBAQEBAQEBAQEBAQEBAQEBAQEBAQEBAQEBAQG2HbcBARs4AQEBAQEBAQEBAQEBAQEBAQEBAQEBAbgBAQEBnQEBAQEBAQEBLwEBAQEBAQEBAQEBAQEBAQEBAQEBAQEBAQEBAYecAQF/TnNIUgEBAQEBAQEBAQEBAQEBAQEBAQEBAQEBAQEBAQEBAQEBAQEBAQEBAQEBAQEBAQEBAQEB/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H/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f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B/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H/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f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B/wEBAQEBAQEBAQEBAQEBAQEBAQEBAQGeAQEBAQEBAQEBAQEBAQEBAQEBAQEBAQEBATRgAQEBAQEBAQEBAQEBAQEBAQEBAQEBAQEBAQEBAQEBAQEBn2+gAQEBAQEBAQEBAQEBAQEBAQEBAQEBAQFcAQEBAQEBRwEBAQEBAU8BAQEBAQEBAQEBAQEBAQEBAQEBAQEBAQEBAQE7oY8BAQEBAQEBAQEBAQEBAQEBAQEBAQEBAQEBAYpIfqIBAQEBAQEBAQEBAQEBAQEBAQEBAQEBAQEBAQH/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f8BAQEBAQEBAQEBAQEBAQEBAQEBAQFzigEBAQEBAQEBAQEBAQEBAQEBAQEBAQEBAQGLjAEBAQEBAQEBAQEBAQEBAQEBAQEBAQEBAQEBAQEBAQEBAQEASgEBAQEBAQEBAQEBAQEBAQEBAQEBAQGNjgEBAQEBAUcBAQEBAY+QAQEBAQEBAQEBAQEBAQEBAQEBAQEBAQFmkZI4AQEBAQEBAQEBAQEBAQEBAQEBAQEBAQEBAQEBAQEBAQEBAQEOk5RZAQEBAQEBAQEBAQEBAQEBAQEBAQEB/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H/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f8BAQEBAQEBAQEBAQEBAQEBAQEBAX0hAQEBAQEBAQEBAQEBAQEBAQEBAQEBAQEBAQEdWAEBAQEBAQEBAQEBAQEBAQEBAQEBAQEBAQEBAQEBAQEBAQEAMAEBAQEBAQEBAQEBAQEBAQEBAQEBAQF+UgEBAQEBAVt8AQEBASUgAQEBAQEBAQEBAQEBAQEBbVFXcQEBAQEBAQEBAQEBAQEBAQEBAQEBAQEBAQEBAQEBAQEBAQEBAQEBAQEBAQEBAQEBASB8AQEBAQEBAQEBAQEBAQEBAQEB/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H/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f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B/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H/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f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B/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H/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f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B/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H/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f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B/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H/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f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B/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B/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AFd2jkTHdYiCQRKCwkEf//AAAAAGV2floAACTLNABIArp2AAAAAEBRPgB4yjQAUPNmdgAAAAAAAENoYXJVcHBlclcAAQV3uOVMd2TLNAAAAAAA0Mo0AIABv3YOXLp24Fu6dtDKNABkAQAAjWKldI1ipXTQwkMAAAgAAAACAAAAAAAA8Mo0ACJqpXQAAAAAAAAAACrMNAAJAAAAGMw0AAkAAAAAAAAAAAAAABjMNAAoyzQA7uqkdAAAAAAAAgAAAAA0AAkAAAAYzDQACQAAAEwSpnQAAAAAAAAAABjMNAAJAAAAAAAAAFTLNACVLqR0AAAAAAACAAAYzDQ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QE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V3aORMd1iIJBEoLCQR//8AAAAAZXZ+WgAAJMs0AEgCunYAAAAAQFE+AHjKNABQ82Z2AAAAAAAAQ2hhclVwcGVyVwABBXe45Ux3ZMs0AAAAAADQyjQAgAG/dg5cunbgW7p20Mo0AGQBAACNYqV0jWKldNDCQwAACAAAAAIAAAAAAADwyjQAImqldAAAAAAAAAAAKsw0AAkAAAAYzDQACQAAAAAAAAAAAAAAGMw0ACjLNADu6qR0AAAAAAACAAAAADQACQAAABjMNAAJAAAATBKmdAAAAAAAAAAAGMw0AAkAAAAAAAAAVMs0AJUupHQAAAAAAAIAABjMNAAJAAAAZHYACAAAAAAlAAAADAAAAAEAAAAYAAAADAAAAP8AAAISAAAADAAAAAEAAAAeAAAAGAAAACoAAAAFAAAAhQAAABYAAAAlAAAADAAAAAEAAABUAAAAqAAAACsAAAAFAAAAgwAAABUAAAABAAAAqwoNQnIcDUIrAAAABQAAAA8AAABMAAAAAAAAAAAAAAAAAAAA//////////9sAAAARgBpAHIAbQBhACAAbgBvACAAdgDhAGwAaQBkAGEANAAGAAAAAwAAAAUAAAALAAAABwAAAAQAAAAHAAAACAAAAAQAAAAGAAAABwAAAAMAAAADAAAACAAAAAcAAABLAAAAQAAAADAAAAAFAAAAIAAAAAEAAAABAAAAEAAAAAAAAAAAAAAAQAEAAKAAAAAAAAAAAAAAAEABAACgAAAAUgAAAHABAAACAAAAFAAAAAkAAAAAAAAAAAAAALwCAAAAAAAAAQICIlMAeQBzAHQAZQBtAAAAAAAAAAAAFwEAAAAAAAAsM/oHgPj//wAAAAAAAAAAAAAAAAAAAAAQM/oHgPj//zqXAAAAADQA/jwFdyzzNAD1cQl3xPx8AP7///+M4wR38uAEd2TrqBXYaUIAqOmoFTDoNAAiaqV0AAAAAAAAAABq6TQACQAAAFjpNAAJAAAAAAAAAAAAAAC86agVeMvAFbzpqBUAAAAAeMvAFYDoNACNYqV0jWKldDCkTQYACAAAAAIAAAAAAACI6DQAImqldAAAAAAAAAAAvuk0AAcAAACw6TQABwAAAAAAAAAAAAAAsOk0AMDoNADu6qR0AAAAAAACAAAAADQABwAAALDpNAAHAAAATBKmdAAAAAAAAAAAsOk0AAcAAAAAAAAA7Og0AJUupHQAAAAAAAIAALDpN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YCoPj///IBAAAAAAAA/PseBoD4//8IAFh++/b//wAAAAAAAAAA4PseBoD4/////wAAAABKBtA8HRn+nbp2b4kpEMsWAVQAAAAA4E15HvSvNADRGyEuIgCKAUmMKRC0rjQAAAAAABDJSgb0rzQAJIiAEvyuNADZiykQUwBlAGcAbwBlACAAVQBJAAAAAAD1iykQzK80AOEAAAB0rjQAS+TZDxCx2xXhAAAAAQAAAO48HRkAADQA6uPZDwQAAAAFAAAAAAAAAAAAAAAAAAAA7jwdGYCwNAAliykQ8HRUBgQAAAAQyUoGAAAAAEmLKRAAAAAAAABlAGcAbwBlACAAVQBJAAAAChNQrzQAUK80AOEAAADsrjQAAAAAANA8HRkAAAAAAQAAAAAAAAAQrzQALzC7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BP//////////////////////////////////8AA///////////////////////////////////AAP//////////////////////////////////wAD//////////////////////////////////8AA///////////////////////////////////AAP//////////////////////////////////wAD//////////////////////////////////8AA///////////////////////////////////AAP//////////////////////////////////wAD//////////////////////////////////8AA///////////////////////////////////AAP//////////////////////////////////wAD//////////////////////////////////8Bw///////////////////////////////////A////////////////////////////////////wAD//////////////////////////////////8AT///////////////////////////////////A////////////////////////////////////wP///////////////////////////////////8D////////////////////////////////////AAP//////////////////////////////////wAD//////////////////////////////////8D////////////////////////////////////A////////////////////////////////////wAD//////////////////////////////////8AA///////////////////////////////////AP///////////////////////////////////wAD//////////////////////////////////8AA///////////////////////////////////AAP//////////////////////////////////wP///////////////////////////////////8D////////////////////////////////////A////////////////////////////////////wP///////////////////////////////////8D////////////////////////////////////A////////////////////////////////////wP///////////////////////////////////8D////////////////////////////////////A////////////////////////////////////wP///////////////////////////////////8D////////////////////////////////////A////////////////////////////////////wP///////////////////////////////////8D////////////////////////////////////A////////////////////////////////////wP///////////////////////////////////8D////////////////////////////////////A////////////////////////////////////wP///////////////////////////////////8D////////////////////////////////////A////////////////////////////////////wP///////////////////////////////////8D////////////////////////////////////A////////////////////////////////////wP///////////////////////////////////8D////////////////////////////////////A////////////////////////////////////wP///////////////////////////////////8D////////////////////////////////////A////////////////////////////////////wP///////////////////////////////////8D////////////////////////////////////A////////////////////////////////////wP///////////////////////////////////8AA///////////////////////////////////AAP//////////////////////////////////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M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E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EA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QA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AA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EA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RM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E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E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Q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E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RM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E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E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Q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B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E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RMBAQEBRE+jAQEBAQEBAQEBAQEBAQEBAQEBAUrqM4QBAQEBAQEBr2kBAQEBAQEBAdK7AQEBAQEBAQEBAQEBAQEBAQEBAQEBAQEBAQEBAQEBAQEBAQEBAQEBAQEBAQEBAQEBAQEBAQEBAQEBAQEBAQEBAQEBAQEBAQEBAQEBAQEBAQEBAQEBAQEBAQEBAQEBAQEBAQEBAQEBAQEBAQEBAQEBAQEBAQEBAQEBAQEBAQEBAQEBAQEBAQEBAQEBAQEBAQEBAQEBAQEBAQEBAQEBAQEBAQEBEw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E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Q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B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E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RM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BE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E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Q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B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E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RM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BEwEBAQEBAQEBAQEBAQEBAQEBAQEBAQEBAQEBARB+cgUBAQEB3gEBAQEBAQEBAQEBDuYBAQEpiJB1AQEBAQEBAQEBAQEBAQEBAQEBAQEBAQEBAQEBAQEBAQEBAQEBAQEBAQEBAQEBAQEBAQEBAQEBAQEBAQEBAQEBAQEBAQEBAQEBAQEBAQEBAQEBAQEBAQEBAQEBAQEBAQEBAQEBAQEBAQEBAQEBAQEBAQEBAQEBAQEBAQEBAQEBAQEBAQEBAQEBAQEBAQEBAQEBAQEBAQEBAQEBAQE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f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B/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H/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f8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B/w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H/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f8BAQEBAQEBAQEBAQEBAQEBAQEBAQEBAQEBAQEBAQEBAQE3AQEBAQEBAQEBAQE/Bn5MAQEBAQEBWZ7XAQEBAQEBAQEBAQEB35A9AQEBAQEBAQEBAQEBAQEBAQEBAQEBAQEBAQEBAQEBAQEBAQEBAQEBAQEBAQEBAQEBAQEBAQEBAQEBAQEBAQEBAQEBAQEBAQEBAQEBAQEBAQEBAQEBAQEBAQEBAQEBAQEBAQEBAQEBAQEBAQEBAQEBAQEBAQEBAQEBAQEBAQEBAQEBAQEBAQEBAQEB/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H/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f8BAQEBAQEBAQEBAQEBAQEBAQEBAQEBAQEBAQEBAQEBAYThAQEBAQEBAQEBAQEBAQFMAQEBSs8vGgEBzuICAQEBAQEBAQEBAQEBAQEBAT9+SwEBAQEBAQEBAQEBAQEBAQEBAQEBAQEBAQEBAQEBAQEBAQEBAQEBAQEBAQEBAQEBAQEBAQEBAQEBAQEBAQEBAQEBAQEBAQEBAQEBAQEBAQEBAQEBAQEBAQEBAQEBAQEBAQEBAQEBAQEBAQEBAQEBAQEBAQEBAQEBAQEBAQEBAQEBAQEB/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H/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f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B/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H/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f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B/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H/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f8BAQEBAQEBAQEBAQEBAQEBAQEBAQEBAQEBAQEBAQEOhgEBAQEBAQEBAQEBAQEBASGtAQEBAQEBAQEBAQExAQFxKwG6pAEBAQEBAQKEaqqfAQEBAQEBAQEBAQEBAQEBAQGWPBCDfq4BAQEBAVl+AQEBAQEBAQEBAQEBAQEBAQEBAQEBAQEBAQEBAQEBAQEBAQEBAQEBAQEBAQEBAQEBAQEBAQEBAQEBAQEBAQEBAQEBAQEBAQEBAQEBAQEBAQEBAQEBAQEBAQEBAQEBAQEBAQEBAQEB/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H/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f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B/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H/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f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B/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H/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f8BAQEBAQEBAQEBAQEBAQEBAQEBAQEBAQEBAQEBRHgBAQEBAQEBAQEBAQEBAQEBAYxuAQEBAQEBAQEBAZEBAQEBxBwBAQEmAQEBV4+4AQEBAQE2ywEBqQEBAQEBzttqARBDAQEBBSNiNSABAQEBAQFFRwEBYQEBe6APawEBAQEBAQEBAQEBAQEBAQEBAQEBAQEBAQEBAQEBAQEBAQEBAQEBAQEBAQEBAQEBAQEBAQEBAQEBAQEBAQEBAQEBAQEBAQEBAQEBAQEBAQEBAQEBAQEBAQEB/wEBAQEBAQEBAQEBAQEBAQEBAQEBAQEBAQEBAQGYWgEBAQEBAQEBAQEBAQEBAQEBjDYBAQEBAQEBAQEBtQEBAQEaxgEBAaEBAQFEXRK6AQEBAQR0AQXMAQEBAQFlzzM/AXRmAQEBAQFBg0Z+OwEBAQG5AYwnAQEBAQEyp40BAQEBAQEBAQEBAQEBAQEBAQEBAQEBAQEBAQEBAQEBAQEBAQEBAQEBAQEBAQEBAQEBAQEBAQEBAQEBAQEBAQEBAQEBAQEBAQEBAQEBAQEBAQEBAQEBAQH/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f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B/wEBAQEBAQEBAQEBAQEBAQEBAQEBAQEBAQEBAQGkAQEBAQEBAQEBAQEBAQEBAQEBjDYBAQEBAQEBAQEBv9cBAQF7sQEBlFgBAQEBAS5OfwqPAQF+AUwBAQEBAcWDRjwBAWUWAQEBAQEBAQHBAQEBAQEB2HJULDgBAQEBAQEBAQFspYYBAQEBAQEBAQEBAQEBAQEBAQEBAQEBAQEBAQEBAQEBAQEBAQEBAQEBAQEBAQEBAQEBAQEBAQEBAQEBAQEBAQEBAQEBAQEBAQEBAQEBAQEBAQH/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f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B/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H/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f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B/wEBAQEBAQEBAQEBAQEBAQEBAQEBAQEBAQEBiEEBAQEBAQEBAQEBAQEBAQEBAQEBSRYBAQEBAQEBAQEBAQEBAQEBAQEBAQEBAQEBAQEBAbp+AQHGMTsBAQEPGAEBAQEBAQEBAQHHAQEBVwEBAQEBAXWVAZIBAQEBAQEBAQEBAQFDAQEBAXs2mUYOWQEBBbswAQEBAQEBAQEBAQEBAQEBAQEBAQEBAQEBAQEBAQEBAQEBAQEBAQEBAQEBAQEBAQEBAQEBAQEBAQEBAQEBAQEBAQEBAQH/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f8BAQEBAQEBAQEBAQEBAQEBAQEBAQEBAQEBAWEBAQEBAQEBAQEBAQEBAQEBAQEBAaaSAQEBAQEBAQEBAQEBAQEBAQG+RAEBAQEBAQEBAQEBpoEBPzdoAQFScwEBAQEBAQEBAQEBAWm4BlkBAQEBAQExAQEWOAEBAQEBAQEBAQHDAQEBAQEBAQEBAQEBUoKZD6gFUYQBAQEBAQEBAQEBAQEBAQEBAQEBAQEBAQEBAQEBAQEBAQEBAQEBAQEBAQEBAQEBAQEBAQEBAQEBAQEBAQEBAQEB/wEBAQEBAQEBAQEBAQEBAQEBAQEBAQEBAQHEKwEBAQEBAQEBAQEBAQEBAQEBAQEBa6ABAQEBAQEBAQEBAQEBAQEBAQCjAQEBAQEBAQEBEW+GMQFxMSkBAZpoAQEBAQEBAQEBAQEBAQEBAQEBAQEBAVcBAX9mAQEBAQEBAQEBj30BAQEBAQEBAQEBAQEBAQEBjAkZXVEFAQEBAQEBAQEBAQEBAQEBAQEBAQEBAQEBAQEBAQEBAQEBAQEBAQEBAQEBAQEBAQEBAQEBAQEBAQEBAQEBAQH/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f8BAQEBAQEBAQEBAQEBAQEBAQEBAQEBAQEBoQEBAQEBAQEBAQEBAQEBAQEBAQEBAQK7AQEBAQEBAQEBAQEBAQEBAQEBAQEBAQEBAQEBAQEBAQFTUgBEAQFRAQEBAQEBAQEBAQEBAQEBAQEBAQEBARZ/AQEBXwEBAQEBAQEBAbwBAQEBAQEBAQEBAQEBAQEBAQEBAQEBAb0VtDq+AQEBAQEBAQEBAQEBAQEBAQEBAQEBAQEBAQEBAQEBAQEBAQEBAQEBAQEBAQEBAQEBAQEBAQEBAQEB/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H/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f8BAQEBAQEBAQEBAQEBAQEBAQEBAQEBAQGxAQEBAQEBAQEBAQEBAQEBAQEBAQEBAQGzAQEBAQEBAQEBAQEBAQEBAQEBAQEBAQEBAQEBAQEBAQEBY7QBAVABAQEBAQEBAQEBAQEBAQEBAQEBAQEBATcBAQEBPQMBAQEBAQEBtQEBAQEBAQEBAQEBAQEBAQEBAQEBAQEBAQEBAQEKEQEBAQEYR69+bAEBAQEBAQEBAQEBAQEBAQEBAQEBAQEBAQEBAQEBAQEBAQEBAQEBAQEBAQEBAQEB/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H/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f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B/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H/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f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B/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H/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f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B/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H/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f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B/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H/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f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B/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H/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f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B/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H/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f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B/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H/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f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B/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H/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f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f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BAQ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Datos</vt:lpstr>
      <vt:lpstr>Anternativa</vt:lpstr>
      <vt:lpstr>ALT. 10</vt:lpstr>
      <vt:lpstr>ALT. 11</vt:lpstr>
      <vt:lpstr>'ALT. 10'!Área_de_impresión</vt:lpstr>
      <vt:lpstr>'ALT. 11'!Área_de_impresión</vt:lpstr>
      <vt:lpstr>'ALT. 10'!Títulos_a_imprimir</vt:lpstr>
      <vt:lpstr>'ALT. 11'!Títulos_a_imprimir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2016-12-27T14:23:26Z</cp:lastPrinted>
  <dcterms:created xsi:type="dcterms:W3CDTF">2016-11-30T18:58:44Z</dcterms:created>
  <dcterms:modified xsi:type="dcterms:W3CDTF">2016-12-30T21:44:31Z</dcterms:modified>
</cp:coreProperties>
</file>