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calcChain.xml" ContentType="application/vnd.openxmlformats-officedocument.spreadsheetml.calcChain+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higuera\DFZ\Impuesto_Verde_DFZ\ESTABLECIMIENTOS\SOLO SIV\VU245714 BO PAPER BIO BIO S.A. (PAPELES BIO BIO S.A)\3.Examen de Informacion y Resolucion SMA\DFZ-2018-2075-VIII-LEY\"/>
    </mc:Choice>
  </mc:AlternateContent>
  <bookViews>
    <workbookView xWindow="0" yWindow="120" windowWidth="20736" windowHeight="9288"/>
  </bookViews>
  <sheets>
    <sheet name="Datos" sheetId="8" r:id="rId1"/>
    <sheet name="Alternativa" sheetId="11" r:id="rId2"/>
    <sheet name="ALT. 6" sheetId="12" r:id="rId3"/>
    <sheet name="ALT 7" sheetId="15" r:id="rId4"/>
  </sheets>
  <externalReferences>
    <externalReference r:id="rId5"/>
    <externalReference r:id="rId6"/>
    <externalReference r:id="rId7"/>
  </externalReferences>
  <definedNames>
    <definedName name="ALTERNATIVA" localSheetId="2">[1]NOMBRES!$D$2:$D$14</definedName>
    <definedName name="ALTERNATIVA">#REF!</definedName>
    <definedName name="ALTERNATIVO">[1]NOMBRES!$M$2:$M$7</definedName>
    <definedName name="_xlnm.Print_Area" localSheetId="2">'ALT. 6'!$B$1:$H$207</definedName>
    <definedName name="COMBUSTIBLE" localSheetId="2">[1]NOMBRES!$H$2:$H$20</definedName>
    <definedName name="COMBUSTIBLE">#REF!</definedName>
    <definedName name="DECISION" localSheetId="2">[1]NOMBRES!$F$2:$F$4</definedName>
    <definedName name="DECISION">#REF!</definedName>
    <definedName name="FUENTE" localSheetId="2">[1]NOMBRES!$G$2:$G$3</definedName>
    <definedName name="FUENTE">#REF!</definedName>
    <definedName name="N°" localSheetId="2">[1]NOMBRES!$A$2:$A$60</definedName>
    <definedName name="N°">#REF!</definedName>
    <definedName name="PARAMETRO">[1]NOMBRES!$O$2:$O$5</definedName>
    <definedName name="SECCION">[1]NOMBRES!$K$2:$K$4</definedName>
    <definedName name="TICKET">[1]NOMBRES!$Q$2:$Q$3</definedName>
    <definedName name="TIPO_FUENTE" localSheetId="2">[1]NOMBRES!$B$2:$B$7</definedName>
    <definedName name="TIPO_FUENTE">#REF!</definedName>
    <definedName name="_xlnm.Print_Titles" localSheetId="2">'ALT. 6'!$B:$C,'ALT. 6'!$1:$5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11" l="1"/>
  <c r="C9" i="11"/>
  <c r="B143" i="12" l="1"/>
  <c r="B9" i="12"/>
  <c r="B165" i="12"/>
  <c r="B166" i="12"/>
  <c r="B188" i="12"/>
  <c r="B187" i="12"/>
  <c r="H206" i="12"/>
  <c r="G206" i="12"/>
  <c r="F206" i="12"/>
  <c r="E206" i="12"/>
  <c r="H184" i="12"/>
  <c r="G184" i="12"/>
  <c r="F184" i="12"/>
  <c r="E184" i="12"/>
  <c r="H205" i="12"/>
  <c r="G205" i="12"/>
  <c r="F205" i="12"/>
  <c r="E205" i="12"/>
  <c r="H204" i="12"/>
  <c r="G204" i="12"/>
  <c r="F204" i="12"/>
  <c r="E204" i="12"/>
  <c r="B144" i="12"/>
  <c r="B10" i="12"/>
  <c r="C3" i="11" l="1"/>
  <c r="A8" i="15"/>
  <c r="H183" i="12"/>
  <c r="G183" i="12"/>
  <c r="F183" i="12"/>
  <c r="E183" i="12"/>
  <c r="H182" i="12"/>
  <c r="G182" i="12"/>
  <c r="F182" i="12"/>
  <c r="E182" i="12"/>
  <c r="H159" i="12"/>
  <c r="G159" i="12"/>
  <c r="F159" i="12"/>
  <c r="E159" i="12"/>
  <c r="H25" i="12"/>
  <c r="G25" i="12"/>
  <c r="F25" i="12"/>
  <c r="E25" i="12"/>
</calcChain>
</file>

<file path=xl/comments1.xml><?xml version="1.0" encoding="utf-8"?>
<comments xmlns="http://schemas.openxmlformats.org/spreadsheetml/2006/main">
  <authors>
    <author>Karin Salazar Navarrete</author>
  </authors>
  <commentList>
    <comment ref="B32" authorId="0" shapeId="0">
      <text>
        <r>
          <rPr>
            <sz val="9"/>
            <color indexed="81"/>
            <rFont val="Tahoma"/>
            <family val="2"/>
          </rPr>
          <t xml:space="preserve">Año 2016: Lo indica el titular al cambiar unidad coincide con la tabla 1.6-2
</t>
        </r>
      </text>
    </comment>
    <comment ref="C32" authorId="0" shapeId="0">
      <text>
        <r>
          <rPr>
            <sz val="9"/>
            <color indexed="81"/>
            <rFont val="Tahoma"/>
            <family val="2"/>
          </rPr>
          <t>Año 2016: Lo indica el titular  al cambiar unidad coincide con la tabla 1.6-2</t>
        </r>
      </text>
    </comment>
  </commentList>
</comments>
</file>

<file path=xl/sharedStrings.xml><?xml version="1.0" encoding="utf-8"?>
<sst xmlns="http://schemas.openxmlformats.org/spreadsheetml/2006/main" count="473" uniqueCount="187">
  <si>
    <t>MP</t>
  </si>
  <si>
    <t>SO2</t>
  </si>
  <si>
    <t>CO2</t>
  </si>
  <si>
    <t>MODELO</t>
  </si>
  <si>
    <t>EXAMEN DE INFORMACIÓN</t>
  </si>
  <si>
    <t>ANTECEDENTES GENERALES</t>
  </si>
  <si>
    <t xml:space="preserve">PROPUESTA METODOLÓGICA CUANTIFICACIÓN DE EMISIONES DE FUENTES </t>
  </si>
  <si>
    <t>FIJAS AFECTAS AL IMPUESTO DEL ARTÍCULO 8° DE LA LEY N° 20.780</t>
  </si>
  <si>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</si>
  <si>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</si>
  <si>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</si>
  <si>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</si>
  <si>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</si>
  <si>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</si>
  <si>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</si>
  <si>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</si>
  <si>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</si>
  <si>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</si>
  <si>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</si>
  <si>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</si>
  <si>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</si>
  <si>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</si>
  <si>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</si>
  <si>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</si>
  <si>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</si>
  <si>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</si>
  <si>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</si>
  <si>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</si>
  <si>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</si>
  <si>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</si>
  <si>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</si>
  <si>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</si>
  <si>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</si>
  <si>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</si>
  <si>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</si>
  <si>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</si>
  <si>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</si>
  <si>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</si>
  <si>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</si>
  <si>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</si>
  <si>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</si>
  <si>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</si>
  <si>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</si>
  <si>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</si>
  <si>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</si>
  <si>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</si>
  <si>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</si>
  <si>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</si>
  <si>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</si>
  <si>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</si>
  <si>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Elaborado</t>
  </si>
  <si>
    <t>Instrumento</t>
  </si>
  <si>
    <t>N°</t>
  </si>
  <si>
    <t>Año</t>
  </si>
  <si>
    <t>Región (RCA)</t>
  </si>
  <si>
    <t>no aplica</t>
  </si>
  <si>
    <t>TIPO DE CUANTIFICACIÓN DEL NIVEL DE ACTIVIDAD DE LA FUENTE (EJ CONSUMO DE COMB, PRODUCCIÓN, ETC.)</t>
  </si>
  <si>
    <t>FORMA DE IDENTIFICAR EL COMBUSTIBLE CON EL QUE ESTÉ EN FUNC. LA FUENTE</t>
  </si>
  <si>
    <t>FLUJOMETRO COMBUSTIBLE</t>
  </si>
  <si>
    <t>Certificado de origen</t>
  </si>
  <si>
    <t>Tipo (orificio, boquilla, venturi, etc.)</t>
  </si>
  <si>
    <t>Marca</t>
  </si>
  <si>
    <t>Modelo</t>
  </si>
  <si>
    <t>N° de serie</t>
  </si>
  <si>
    <t>Frecuencia de mantenimiento</t>
  </si>
  <si>
    <t>RESPALDO DE CUANTIFICACIÓN DE COMBUSTIBLE</t>
  </si>
  <si>
    <t>SISTEMA DE REGISTRO, ALMACENAMIENTO Y MANEJO DE DATOS</t>
  </si>
  <si>
    <t>CLASIFICACIÓN CCF DE LA FUENTE</t>
  </si>
  <si>
    <t>EQUIPO DE ABATIMIENTO</t>
  </si>
  <si>
    <t>FILTRO DE MANGAS</t>
  </si>
  <si>
    <t>FACTOR D.S. 138, CON SU UNIDAD DE MEDIDA</t>
  </si>
  <si>
    <t>% DE EFICIENCIA DS 138, ADJUNTAR RESPALDO DE LA EXISTENCIA DEL SIST. DE CONTROL</t>
  </si>
  <si>
    <t>CATALIZADOR (OXIDACION CATALITICA)</t>
  </si>
  <si>
    <t>CICLON HUMEDO</t>
  </si>
  <si>
    <t>CICLON SECO</t>
  </si>
  <si>
    <t>CIRCULACIÓN DE LECHO FLUIDIZADO</t>
  </si>
  <si>
    <t>CONDENSADOR</t>
  </si>
  <si>
    <t>DECANTADOR HUMEDO</t>
  </si>
  <si>
    <t>DECANTADOR SECO</t>
  </si>
  <si>
    <t>DEMISTER</t>
  </si>
  <si>
    <t>FILTRO DE CARTUCHO</t>
  </si>
  <si>
    <t>INCINERADOR</t>
  </si>
  <si>
    <t>INYECCION DE AMONIACO</t>
  </si>
  <si>
    <t>INYECCION DE VAPOR O AGUA</t>
  </si>
  <si>
    <t>LAVADOR SIMPLE (SCRUBBER)</t>
  </si>
  <si>
    <t>LAVADOR VENTURI</t>
  </si>
  <si>
    <t>MULTICICLON</t>
  </si>
  <si>
    <t>PLANTA DE ACIDO</t>
  </si>
  <si>
    <t>PRECIPITADOR ELECTROESTATICO</t>
  </si>
  <si>
    <t>QUEMADOR CON CONTROL DE AIRE</t>
  </si>
  <si>
    <t>RECIRCULACION DE GASES</t>
  </si>
  <si>
    <t>TORRE DE ABSORCION</t>
  </si>
  <si>
    <t>TORRE DE ABSORCION AGUA</t>
  </si>
  <si>
    <t>TORRE DE ABSORCION CARBON</t>
  </si>
  <si>
    <t>N° 1</t>
  </si>
  <si>
    <t>N° 2</t>
  </si>
  <si>
    <t xml:space="preserve">77.562.510-4 </t>
  </si>
  <si>
    <t>Pedro Aguirre Cerda 1054, San Pedro de la Paz</t>
  </si>
  <si>
    <t>Glen Rybertt Werth</t>
  </si>
  <si>
    <t>Pedro Aguirre Cerda 1054</t>
  </si>
  <si>
    <t>San Pedro de la Paz</t>
  </si>
  <si>
    <t>669.875 mE, 5.921.660 mS, Huso : 18</t>
  </si>
  <si>
    <t>Ord.</t>
  </si>
  <si>
    <t>Babcock &amp; Wilcox</t>
  </si>
  <si>
    <t>Acuotubular con Sobrecalentador</t>
  </si>
  <si>
    <t>Gas Natural</t>
  </si>
  <si>
    <t>32,1 MW(PCS)</t>
  </si>
  <si>
    <t>30 tv/h</t>
  </si>
  <si>
    <t>No posee</t>
  </si>
  <si>
    <t>No informa</t>
  </si>
  <si>
    <t>Distral</t>
  </si>
  <si>
    <t>Biomasa</t>
  </si>
  <si>
    <t>48,6 MW(PCS)</t>
  </si>
  <si>
    <t>40 tv/h</t>
  </si>
  <si>
    <t>Multiciclon</t>
  </si>
  <si>
    <t>Alstom</t>
  </si>
  <si>
    <t>GENERAL</t>
  </si>
  <si>
    <t xml:space="preserve"> FLUJOMETRO COMBUSTIBLE</t>
  </si>
  <si>
    <t>CARACTERISTICAS DEL COMBUSTIBLE</t>
  </si>
  <si>
    <t>PODER CALORIFICO SUPERIOR DE COMBUSTIBLE PRINCIPAL, SI CORRESPONDE</t>
  </si>
  <si>
    <t>PODER CALORIFICO SUPERIOR DE COMBUSTIBLE SECUNDARIO, SI CORRESPONDE</t>
  </si>
  <si>
    <t>PODER CALORIFICO INFERIOR DE COMBUSTIBLE PRINCIPAL, SI CORRESPONDE</t>
  </si>
  <si>
    <t>PODER CALORIFICO INFERIOR DE COMBUSTIBLE SECUNDARIO, SI CORRESPONDE</t>
  </si>
  <si>
    <t>DENSIDAD COMBUSTIBLE PRINCIPAL, INDICAR UNIDAD</t>
  </si>
  <si>
    <t>DENSIDAD COMBUSTIBLE SECUNDARIO, INDICAR UNIDAD</t>
  </si>
  <si>
    <t>OTROS</t>
  </si>
  <si>
    <t>FACTORES DE EMISIÓN</t>
  </si>
  <si>
    <t>INDICAR REFERENCIA AP-42 COMBUSTIBLE PRINCIPAL</t>
  </si>
  <si>
    <t>FACTOR AP-42, CON SU UNIDAD DE MEDIDA COMBUSTIBLE PRINCIPAL</t>
  </si>
  <si>
    <t>INDICAR REFERENCIA AP-42 COMBUSTIBLE SECUNDARIO</t>
  </si>
  <si>
    <t>FACTOR AP-42, CON SU UNIDAD DE MEDIDA COMBUSTIBLE SECUNDARIO</t>
  </si>
  <si>
    <t>NUMERO SCCs, SI CORRESPONDE</t>
  </si>
  <si>
    <t>INDICA REFERENCIA IPCC, COMBUSTIBLE PRINCIPAL</t>
  </si>
  <si>
    <t>FACTOR IPCC, CON SU UNIDAD DE MEDIDA COMBUSTIBLE PRINCIPAL</t>
  </si>
  <si>
    <t>INDICA REFERENCIA IPCC, COMBUSTIBLE SECUNDARIO</t>
  </si>
  <si>
    <t>FACTOR IPCC, CON SU UNIDAD DE MEDIDA COMBUSTIBLE SECUNDARIO</t>
  </si>
  <si>
    <t>ABATIMIENTO</t>
  </si>
  <si>
    <t>TIPO DE SISTEMA DE ABATIMIENTO</t>
  </si>
  <si>
    <t>% DE EFICIENCIA DE ABATIMIENTO</t>
  </si>
  <si>
    <t>ORIGEN DEL VALOR DE LA EFICIENCIA (FABRICANTE, PRUEBA DE EFICIENCIA 2015-2016, ETC)</t>
  </si>
  <si>
    <t>¿USARÁ EFICIENCIA DEL FABRICANTE? JUSTIFICAR</t>
  </si>
  <si>
    <t>¿REALIZARÁ MEDICIÓN DE EFICIENCIA EL AÑO 2017?</t>
  </si>
  <si>
    <t>PARAMETRO A MEDIR PRUEBA DE EFICIENCIA</t>
  </si>
  <si>
    <t>Factores para biomasa húmeda, Fuente tabla 1.6-2 “Wood residue combustion”, EPA</t>
  </si>
  <si>
    <t>0,011 [kg/GJ] (PCS)</t>
  </si>
  <si>
    <t>0,094 [kg/GJ] (PCS)</t>
  </si>
  <si>
    <t xml:space="preserve">Este marco descrito faculta a la Superintendencia del Medio Ambiente (SMA) para realizar el proceso de consolidación de las emisiones desde fuentes fijas y el envío al Servicio de Impuestos Internos para el cálculo del gravamen para cada establecimiento. En este contexto,  se presenta el Examen de Informacion de las Propuestas Metodológicas de Monitoreo de las Emisiones de los establecimientos afectos a este gravamen, siguiendo las directrices de la Resolución Exenta N° 55 de 12 de enero de 2018 de la Superintendencia del Medio Ambiente que " Aprueba Instructivo para el Monitoreo, Reporte y Verificación de las Emisiones de Fuentes Fijas afectas al Impuesto del Artículo 8° de la Ley N° 20.780". </t>
  </si>
  <si>
    <t>-</t>
  </si>
  <si>
    <t>Si</t>
  </si>
  <si>
    <t>Se propone calcular el flujo de combustible con correlación en base al flujo de vapor generado. El consumo de combustible se calculará aplicando un factor especifico de consumo de combustible por tonelada de vapor generado.</t>
  </si>
  <si>
    <t>FLUJOMETRO
VAPOR</t>
  </si>
  <si>
    <t>Tipo</t>
  </si>
  <si>
    <t>Certificado origen</t>
  </si>
  <si>
    <t>Frecuencia mant</t>
  </si>
  <si>
    <t>Flow nozzle</t>
  </si>
  <si>
    <t>Foxboro</t>
  </si>
  <si>
    <t>IDP10-D20B21F-M2L1Z1</t>
  </si>
  <si>
    <t>12 meses</t>
  </si>
  <si>
    <t>Registro flujo de vapor generado en forma horaria.</t>
  </si>
  <si>
    <t>Se propone calcular el flujo de combustible a partir de la producción de vapor,  por medio de un factor basado en balances energéticos de combustible.</t>
  </si>
  <si>
    <t>Placa orificio, Di= 143mm</t>
  </si>
  <si>
    <t>IDP10-D20C21E-M2L1Z1</t>
  </si>
  <si>
    <t>Trasmisor presión</t>
  </si>
  <si>
    <t>Siemens modelo Sitrans P 7MF4033-1DA00-1AA6-Z</t>
  </si>
  <si>
    <t>El registro de la producción de vapor se realizará de forma horaria.</t>
  </si>
  <si>
    <t>Registro automatico. Análisis de humedad cada 3 meses. El factor de producción del trimestre será aplicado al flujo de vapor horario para calcular el flujo de combustible en forma retroactiva.</t>
  </si>
  <si>
    <t>N/A</t>
  </si>
  <si>
    <t>Expediente: DFZ-2018-2075-VIII-LEY</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</si>
  <si>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material particulado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</si>
  <si>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r>
      <t>NO</t>
    </r>
    <r>
      <rPr>
        <b/>
        <vertAlign val="subscript"/>
        <sz val="8"/>
        <color theme="1"/>
        <rFont val="Calibri"/>
        <family val="2"/>
        <scheme val="minor"/>
      </rPr>
      <t>x</t>
    </r>
  </si>
  <si>
    <r>
      <t>SO</t>
    </r>
    <r>
      <rPr>
        <b/>
        <vertAlign val="subscript"/>
        <sz val="8"/>
        <color theme="1"/>
        <rFont val="Calibri"/>
        <family val="2"/>
        <scheme val="minor"/>
      </rPr>
      <t>2</t>
    </r>
  </si>
  <si>
    <r>
      <t>CO</t>
    </r>
    <r>
      <rPr>
        <b/>
        <vertAlign val="subscript"/>
        <sz val="8"/>
        <color theme="1"/>
        <rFont val="Calibri"/>
        <family val="2"/>
        <scheme val="minor"/>
      </rPr>
      <t>2</t>
    </r>
  </si>
  <si>
    <t>13-08-2018 y 07-12-2018</t>
  </si>
  <si>
    <t>GE000271-2</t>
  </si>
  <si>
    <t>GE000270-4</t>
  </si>
  <si>
    <t>Petroleo 6</t>
  </si>
  <si>
    <t>Caldera de generación eléctrica</t>
  </si>
  <si>
    <t>PPT</t>
  </si>
  <si>
    <t>ANEXO N° 1: ALTERNATIVA N° 6</t>
  </si>
  <si>
    <t>ANEXO N° 2: ALTERNATIVA N° 7</t>
  </si>
  <si>
    <t xml:space="preserve">Reportar consumo de petroleo registrado en las facturas de compra.
</t>
  </si>
  <si>
    <t xml:space="preserve">BO Paper Bio Bio S.A. </t>
  </si>
  <si>
    <t>Registros de facturas de compra de combustible y Registro automatico de vapor.</t>
  </si>
  <si>
    <t>Registros de remarcador y de facturas de combustible y Registro automatico de vapor.</t>
  </si>
  <si>
    <t>Cálculo de volumen de combustible por medio de registro manual de remarcador y de facturas de compra de combustible.</t>
  </si>
  <si>
    <t>ALT. 6</t>
  </si>
  <si>
    <t>ALT. 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</si>
</sst>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23"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sz val="11"/>
      <color theme="1"/>
      <name val="Arial"/>
      <family val="2"/>
    </font>
    <font>
      <b/>
      <sz val="10"/>
      <name val="Arial"/>
      <family val="2"/>
    </font>
    <font>
      <b/>
      <sz val="11"/>
      <color theme="1"/>
      <name val="Arial"/>
      <family val="2"/>
    </font>
    <font>
      <sz val="10"/>
      <color theme="1"/>
      <name val="Arial"/>
      <family val="2"/>
    </font>
    <font>
      <sz val="9"/>
      <color indexed="81"/>
      <name val="Tahoma"/>
      <family val="2"/>
    </font>
    <font>
      <sz val="9"/>
      <color theme="1"/>
      <name val="Calibri"/>
      <family val="2"/>
      <scheme val="minor"/>
    </font>
    <font>
      <b/>
      <sz val="12"/>
      <color rgb="FFFF0000"/>
      <name val="Arial"/>
      <family val="2"/>
    </font>
    <font>
      <sz val="10"/>
      <color rgb="FFFF0000"/>
      <name val="Arial"/>
      <family val="2"/>
    </font>
    <font>
      <sz val="10"/>
      <color theme="0"/>
      <name val="Arial"/>
      <family val="2"/>
    </font>
    <font>
      <sz val="8"/>
      <color theme="1"/>
      <name val="Arial"/>
      <family val="2"/>
    </font>
    <font>
      <b/>
      <vertAlign val="subscript"/>
      <sz val="8"/>
      <color theme="1"/>
      <name val="Calibri"/>
      <family val="2"/>
      <scheme val="minor"/>
    </font>
    <font>
      <vertAlign val="superscript"/>
      <sz val="10"/>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51">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10" fillId="0" borderId="1" xfId="1" applyFont="1" applyFill="1" applyBorder="1" applyAlignment="1">
      <alignment vertical="center"/>
    </xf>
    <xf numFmtId="0" fontId="9" fillId="2" borderId="1" xfId="0" applyFont="1" applyFill="1" applyBorder="1" applyAlignment="1">
      <alignment horizontal="center" vertical="center"/>
    </xf>
    <xf numFmtId="0" fontId="6" fillId="0" borderId="0" xfId="1" applyFont="1" applyAlignment="1">
      <alignment horizontal="center" vertical="center"/>
    </xf>
    <xf numFmtId="0" fontId="2" fillId="0" borderId="0" xfId="0" applyFont="1"/>
    <xf numFmtId="0" fontId="3" fillId="2" borderId="1" xfId="0" applyFont="1" applyFill="1" applyBorder="1" applyAlignment="1">
      <alignment horizontal="center" vertical="center"/>
    </xf>
    <xf numFmtId="0" fontId="0" fillId="0" borderId="0" xfId="0" applyAlignment="1">
      <alignment horizontal="left" vertical="center"/>
    </xf>
    <xf numFmtId="0" fontId="7" fillId="0" borderId="11" xfId="0" applyFont="1" applyBorder="1" applyAlignment="1">
      <alignment horizontal="center" vertical="center"/>
    </xf>
    <xf numFmtId="0" fontId="6" fillId="0" borderId="12" xfId="1" applyFont="1" applyBorder="1" applyAlignment="1">
      <alignment horizontal="center" vertical="center"/>
    </xf>
    <xf numFmtId="0" fontId="6" fillId="0" borderId="13" xfId="1" applyFont="1" applyBorder="1" applyAlignment="1">
      <alignment horizontal="center" vertical="center"/>
    </xf>
    <xf numFmtId="0" fontId="0" fillId="3" borderId="1" xfId="0" applyFill="1" applyBorder="1" applyAlignment="1">
      <alignment horizontal="center"/>
    </xf>
    <xf numFmtId="0" fontId="0" fillId="0" borderId="1" xfId="0" applyBorder="1" applyAlignment="1">
      <alignment horizontal="center"/>
    </xf>
    <xf numFmtId="0" fontId="11" fillId="0" borderId="0" xfId="0" applyFont="1" applyAlignment="1">
      <alignment vertical="center"/>
    </xf>
    <xf numFmtId="0" fontId="11" fillId="0" borderId="0" xfId="0" applyFont="1"/>
    <xf numFmtId="0" fontId="11" fillId="0" borderId="0" xfId="0" applyFont="1" applyFill="1" applyBorder="1" applyAlignment="1">
      <alignment vertical="center"/>
    </xf>
    <xf numFmtId="0" fontId="12" fillId="0" borderId="0" xfId="0" applyFont="1" applyFill="1" applyBorder="1" applyAlignment="1">
      <alignment vertical="center"/>
    </xf>
    <xf numFmtId="0" fontId="5" fillId="0" borderId="0" xfId="0" applyFont="1" applyAlignment="1">
      <alignment vertical="center"/>
    </xf>
    <xf numFmtId="0" fontId="13" fillId="0" borderId="0" xfId="0" applyFont="1"/>
    <xf numFmtId="0" fontId="4" fillId="4" borderId="1" xfId="0" applyFont="1" applyFill="1" applyBorder="1" applyAlignment="1">
      <alignment horizontal="left" vertical="center" wrapText="1"/>
    </xf>
    <xf numFmtId="0" fontId="4" fillId="0" borderId="1" xfId="0" applyFont="1" applyFill="1" applyBorder="1" applyAlignment="1">
      <alignment vertical="center"/>
    </xf>
    <xf numFmtId="0" fontId="4" fillId="4" borderId="1" xfId="0" applyFont="1" applyFill="1" applyBorder="1" applyAlignment="1">
      <alignment vertical="center" wrapText="1"/>
    </xf>
    <xf numFmtId="0" fontId="4" fillId="4" borderId="1" xfId="0" applyFont="1" applyFill="1" applyBorder="1" applyAlignment="1">
      <alignment vertical="center"/>
    </xf>
    <xf numFmtId="0" fontId="14" fillId="0" borderId="0" xfId="0" applyFont="1" applyFill="1" applyBorder="1" applyAlignment="1">
      <alignment horizont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14" fillId="0" borderId="1" xfId="0" applyFont="1" applyFill="1" applyBorder="1" applyAlignment="1">
      <alignment horizontal="right"/>
    </xf>
    <xf numFmtId="0" fontId="2" fillId="0" borderId="1" xfId="0" applyFont="1" applyFill="1" applyBorder="1" applyAlignment="1">
      <alignment horizontal="center" wrapText="1"/>
    </xf>
    <xf numFmtId="0" fontId="6" fillId="0" borderId="0" xfId="1" applyFont="1" applyAlignment="1">
      <alignment horizontal="center" vertical="center"/>
    </xf>
    <xf numFmtId="0" fontId="10" fillId="0" borderId="1" xfId="1" applyFont="1" applyFill="1" applyBorder="1" applyAlignment="1">
      <alignment horizontal="center" vertical="center" wrapText="1"/>
    </xf>
    <xf numFmtId="0" fontId="0" fillId="0" borderId="0" xfId="0" applyAlignment="1">
      <alignment horizontal="center"/>
    </xf>
    <xf numFmtId="0" fontId="5" fillId="0" borderId="0" xfId="0" applyFont="1" applyAlignment="1">
      <alignment horizontal="center" vertical="center"/>
    </xf>
    <xf numFmtId="0" fontId="4" fillId="4" borderId="1" xfId="0" applyFont="1" applyFill="1" applyBorder="1" applyAlignment="1">
      <alignment horizontal="left" vertical="center"/>
    </xf>
    <xf numFmtId="14" fontId="16" fillId="0" borderId="1" xfId="0" applyNumberFormat="1" applyFont="1" applyFill="1" applyBorder="1" applyAlignment="1">
      <alignment horizontal="center" wrapText="1"/>
    </xf>
    <xf numFmtId="0" fontId="16" fillId="0" borderId="1" xfId="0" applyFont="1" applyFill="1" applyBorder="1" applyAlignment="1">
      <alignment horizontal="center" wrapText="1"/>
    </xf>
    <xf numFmtId="0" fontId="5" fillId="0" borderId="0" xfId="0" applyFont="1" applyFill="1" applyAlignment="1">
      <alignment vertical="center"/>
    </xf>
    <xf numFmtId="0" fontId="17" fillId="0" borderId="0" xfId="0" applyFont="1" applyAlignment="1">
      <alignment vertical="center"/>
    </xf>
    <xf numFmtId="0" fontId="11" fillId="0" borderId="0" xfId="0" applyFont="1" applyFill="1"/>
    <xf numFmtId="0" fontId="13" fillId="0" borderId="0" xfId="0" applyFont="1" applyAlignment="1">
      <alignment wrapText="1"/>
    </xf>
    <xf numFmtId="0" fontId="0" fillId="3" borderId="17" xfId="0" applyFill="1" applyBorder="1" applyAlignment="1">
      <alignment horizontal="center" vertical="center"/>
    </xf>
    <xf numFmtId="0" fontId="0" fillId="3" borderId="17" xfId="0" applyFill="1" applyBorder="1" applyAlignment="1">
      <alignment horizontal="center" vertical="center" wrapText="1"/>
    </xf>
    <xf numFmtId="0" fontId="4" fillId="0" borderId="0" xfId="0" applyFont="1" applyFill="1" applyBorder="1" applyAlignment="1">
      <alignment vertical="center" wrapText="1"/>
    </xf>
    <xf numFmtId="0" fontId="14" fillId="0" borderId="9" xfId="0" applyFont="1" applyBorder="1" applyAlignment="1"/>
    <xf numFmtId="0" fontId="14" fillId="0" borderId="0" xfId="0" applyFont="1" applyBorder="1" applyAlignment="1"/>
    <xf numFmtId="0" fontId="0" fillId="0" borderId="17" xfId="0" applyFill="1" applyBorder="1" applyAlignment="1">
      <alignment horizontal="center" vertical="center"/>
    </xf>
    <xf numFmtId="0" fontId="0" fillId="0" borderId="17" xfId="0" applyFill="1" applyBorder="1" applyAlignment="1">
      <alignment horizontal="center" vertical="center" wrapText="1"/>
    </xf>
    <xf numFmtId="0" fontId="11" fillId="0" borderId="0" xfId="0" applyFont="1" applyAlignment="1">
      <alignment wrapText="1"/>
    </xf>
    <xf numFmtId="0" fontId="19" fillId="0" borderId="1" xfId="0" applyFont="1" applyFill="1" applyBorder="1" applyAlignment="1">
      <alignment horizontal="right"/>
    </xf>
    <xf numFmtId="0" fontId="14" fillId="0" borderId="1" xfId="0" applyFont="1" applyBorder="1" applyAlignment="1">
      <alignment wrapText="1"/>
    </xf>
    <xf numFmtId="0" fontId="14" fillId="0" borderId="1" xfId="0" applyFont="1" applyBorder="1" applyAlignment="1">
      <alignment horizontal="center"/>
    </xf>
    <xf numFmtId="0" fontId="6" fillId="0" borderId="0" xfId="1" applyFont="1" applyAlignment="1">
      <alignment horizontal="center" vertical="center"/>
    </xf>
    <xf numFmtId="0" fontId="4" fillId="4" borderId="1" xfId="0" applyFont="1" applyFill="1" applyBorder="1" applyAlignment="1">
      <alignment horizontal="left" vertical="center"/>
    </xf>
    <xf numFmtId="0" fontId="11" fillId="0" borderId="1" xfId="0" applyFont="1" applyBorder="1" applyAlignment="1">
      <alignment horizontal="center"/>
    </xf>
    <xf numFmtId="0" fontId="4" fillId="4" borderId="1" xfId="0" applyFont="1" applyFill="1" applyBorder="1" applyAlignment="1">
      <alignment horizontal="left" vertical="center" wrapText="1"/>
    </xf>
    <xf numFmtId="0" fontId="10" fillId="0" borderId="0" xfId="1" applyFont="1" applyFill="1" applyBorder="1" applyAlignment="1">
      <alignment horizontal="left" vertical="center"/>
    </xf>
    <xf numFmtId="0" fontId="2" fillId="0" borderId="0" xfId="0" applyFont="1" applyFill="1" applyBorder="1" applyAlignment="1">
      <alignment horizontal="center" wrapText="1"/>
    </xf>
    <xf numFmtId="0" fontId="2" fillId="0" borderId="1" xfId="0" applyFont="1" applyFill="1" applyBorder="1" applyAlignment="1">
      <alignment horizontal="center" vertical="top"/>
    </xf>
    <xf numFmtId="0" fontId="14" fillId="0" borderId="1" xfId="0" applyFont="1" applyFill="1" applyBorder="1"/>
    <xf numFmtId="0" fontId="20" fillId="0" borderId="1" xfId="0" applyFont="1" applyFill="1" applyBorder="1"/>
    <xf numFmtId="0" fontId="14" fillId="0" borderId="1" xfId="0" applyFont="1" applyFill="1" applyBorder="1" applyAlignment="1">
      <alignment horizontal="left"/>
    </xf>
    <xf numFmtId="0" fontId="20" fillId="0" borderId="1" xfId="0" applyFont="1" applyFill="1" applyBorder="1" applyAlignment="1">
      <alignment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6" fillId="0" borderId="0" xfId="1" applyFont="1" applyFill="1" applyAlignment="1">
      <alignment horizontal="center" vertical="center"/>
    </xf>
    <xf numFmtId="0" fontId="0" fillId="0" borderId="0" xfId="0" applyBorder="1" applyAlignment="1">
      <alignment horizontal="center"/>
    </xf>
    <xf numFmtId="0" fontId="10" fillId="0" borderId="1" xfId="1" applyFont="1" applyFill="1" applyBorder="1" applyAlignment="1">
      <alignment horizontal="center" vertical="center" wrapText="1"/>
    </xf>
    <xf numFmtId="0" fontId="22" fillId="0" borderId="0" xfId="0" applyFont="1" applyBorder="1" applyAlignment="1">
      <alignment vertical="center" wrapText="1"/>
    </xf>
    <xf numFmtId="0" fontId="22" fillId="0" borderId="0" xfId="0" applyFont="1" applyBorder="1" applyAlignment="1">
      <alignment horizontal="justify" vertical="center" wrapText="1"/>
    </xf>
    <xf numFmtId="0" fontId="14" fillId="0" borderId="1" xfId="0" applyFont="1" applyFill="1" applyBorder="1" applyAlignment="1">
      <alignment horizontal="center"/>
    </xf>
    <xf numFmtId="0" fontId="10" fillId="0" borderId="5" xfId="1" applyFont="1" applyFill="1" applyBorder="1" applyAlignment="1">
      <alignment horizontal="left" vertical="center"/>
    </xf>
    <xf numFmtId="0" fontId="10" fillId="0" borderId="6" xfId="1" applyFont="1" applyFill="1" applyBorder="1" applyAlignment="1">
      <alignment horizontal="left" vertical="center"/>
    </xf>
    <xf numFmtId="0" fontId="10" fillId="0" borderId="7" xfId="1"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5" fillId="0" borderId="0" xfId="1" applyFont="1" applyAlignment="1">
      <alignment horizontal="center" vertical="center"/>
    </xf>
    <xf numFmtId="0" fontId="7" fillId="0" borderId="3"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4" xfId="0" applyFont="1" applyBorder="1" applyAlignment="1">
      <alignment horizontal="justify" vertical="justify" wrapText="1"/>
    </xf>
    <xf numFmtId="0" fontId="6" fillId="0" borderId="0" xfId="1" applyFont="1" applyAlignment="1">
      <alignment horizontal="center" vertical="center"/>
    </xf>
    <xf numFmtId="0" fontId="1" fillId="2" borderId="5" xfId="0" applyFont="1" applyFill="1" applyBorder="1" applyAlignment="1">
      <alignment horizontal="left"/>
    </xf>
    <xf numFmtId="0" fontId="1" fillId="2" borderId="6" xfId="0" applyFont="1" applyFill="1" applyBorder="1" applyAlignment="1">
      <alignment horizontal="left"/>
    </xf>
    <xf numFmtId="0" fontId="1" fillId="2" borderId="7" xfId="0" applyFont="1" applyFill="1" applyBorder="1" applyAlignment="1">
      <alignment horizontal="left"/>
    </xf>
    <xf numFmtId="0" fontId="6" fillId="0" borderId="0" xfId="1" applyFont="1" applyFill="1" applyAlignment="1">
      <alignment horizontal="center" vertical="center"/>
    </xf>
    <xf numFmtId="0" fontId="0" fillId="0" borderId="2" xfId="0" applyBorder="1" applyAlignment="1">
      <alignment horizontal="center"/>
    </xf>
    <xf numFmtId="0" fontId="9" fillId="2" borderId="5" xfId="0" applyFont="1" applyFill="1" applyBorder="1" applyAlignment="1">
      <alignment horizontal="left"/>
    </xf>
    <xf numFmtId="0" fontId="9" fillId="2" borderId="6" xfId="0" applyFont="1" applyFill="1" applyBorder="1" applyAlignment="1">
      <alignment horizontal="left"/>
    </xf>
    <xf numFmtId="0" fontId="9" fillId="2" borderId="7" xfId="0" applyFont="1" applyFill="1" applyBorder="1" applyAlignment="1">
      <alignment horizontal="left"/>
    </xf>
    <xf numFmtId="0" fontId="7" fillId="0" borderId="8" xfId="0" applyFont="1" applyBorder="1" applyAlignment="1">
      <alignment horizontal="justify" vertical="justify" wrapText="1"/>
    </xf>
    <xf numFmtId="0" fontId="7" fillId="0" borderId="9" xfId="0" applyFont="1" applyBorder="1" applyAlignment="1">
      <alignment horizontal="justify" vertical="justify" wrapText="1"/>
    </xf>
    <xf numFmtId="0" fontId="7" fillId="0" borderId="10" xfId="0" applyFont="1" applyBorder="1" applyAlignment="1">
      <alignment horizontal="justify" vertical="justify" wrapText="1"/>
    </xf>
    <xf numFmtId="0" fontId="0" fillId="0" borderId="3" xfId="0" applyFont="1" applyBorder="1" applyAlignment="1">
      <alignment horizontal="center" vertical="top" wrapText="1"/>
    </xf>
    <xf numFmtId="0" fontId="0" fillId="0" borderId="0" xfId="0" applyFont="1" applyBorder="1" applyAlignment="1">
      <alignment horizontal="center" vertical="top" wrapText="1"/>
    </xf>
    <xf numFmtId="0" fontId="0" fillId="0" borderId="4" xfId="0" applyFont="1" applyBorder="1" applyAlignment="1">
      <alignment horizontal="center" vertical="top" wrapText="1"/>
    </xf>
    <xf numFmtId="0" fontId="10" fillId="0" borderId="1" xfId="1" applyFont="1" applyFill="1" applyBorder="1" applyAlignment="1">
      <alignment horizontal="left" vertical="center"/>
    </xf>
    <xf numFmtId="0" fontId="2" fillId="0" borderId="1" xfId="0" applyFont="1" applyFill="1" applyBorder="1" applyAlignment="1">
      <alignment horizontal="left"/>
    </xf>
    <xf numFmtId="0" fontId="9" fillId="2" borderId="1" xfId="0" applyFont="1" applyFill="1" applyBorder="1" applyAlignment="1">
      <alignment horizontal="left" vertical="center"/>
    </xf>
    <xf numFmtId="0" fontId="2" fillId="0" borderId="1" xfId="0" applyFont="1" applyFill="1" applyBorder="1" applyAlignment="1">
      <alignment horizontal="left" vertical="center"/>
    </xf>
    <xf numFmtId="0" fontId="10" fillId="0" borderId="1" xfId="1" applyFont="1" applyFill="1" applyBorder="1" applyAlignment="1">
      <alignment horizontal="center" vertical="center" wrapText="1"/>
    </xf>
    <xf numFmtId="0" fontId="1" fillId="0" borderId="0" xfId="0" applyFont="1" applyFill="1"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4" fillId="4" borderId="1" xfId="0" applyFont="1" applyFill="1" applyBorder="1" applyAlignment="1">
      <alignment horizontal="left" vertical="center"/>
    </xf>
    <xf numFmtId="14" fontId="5" fillId="0" borderId="14" xfId="0" applyNumberFormat="1"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14" fillId="0" borderId="18" xfId="0" applyFont="1" applyFill="1" applyBorder="1" applyAlignment="1">
      <alignment horizontal="justify" wrapText="1"/>
    </xf>
    <xf numFmtId="0" fontId="14" fillId="0" borderId="19" xfId="0" applyFont="1" applyFill="1" applyBorder="1" applyAlignment="1">
      <alignment horizontal="justify" wrapText="1"/>
    </xf>
    <xf numFmtId="0" fontId="14" fillId="0" borderId="5" xfId="0" applyFont="1" applyFill="1" applyBorder="1" applyAlignment="1">
      <alignment horizontal="center" vertical="center"/>
    </xf>
    <xf numFmtId="0" fontId="14" fillId="0" borderId="7" xfId="0" applyFont="1" applyFill="1" applyBorder="1" applyAlignment="1">
      <alignment horizontal="center" vertical="center"/>
    </xf>
    <xf numFmtId="0" fontId="4" fillId="0" borderId="1" xfId="0" applyFont="1" applyFill="1" applyBorder="1" applyAlignment="1">
      <alignment horizontal="center" vertical="center" wrapText="1"/>
    </xf>
    <xf numFmtId="0" fontId="11" fillId="0" borderId="1" xfId="0" applyFont="1" applyBorder="1" applyAlignment="1">
      <alignment horizontal="center"/>
    </xf>
    <xf numFmtId="0" fontId="4" fillId="4" borderId="5"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5" fillId="0" borderId="0" xfId="0" applyFont="1" applyAlignment="1">
      <alignment horizontal="center" vertical="center"/>
    </xf>
    <xf numFmtId="0" fontId="18" fillId="0" borderId="5" xfId="0" applyFont="1" applyFill="1" applyBorder="1" applyAlignment="1">
      <alignment horizontal="center"/>
    </xf>
    <xf numFmtId="0" fontId="18" fillId="0" borderId="7" xfId="0" applyFont="1" applyFill="1" applyBorder="1" applyAlignment="1">
      <alignment horizontal="center"/>
    </xf>
    <xf numFmtId="0" fontId="14" fillId="0" borderId="5" xfId="0" applyFont="1" applyFill="1" applyBorder="1" applyAlignment="1">
      <alignment horizontal="center"/>
    </xf>
    <xf numFmtId="0" fontId="14" fillId="0" borderId="7" xfId="0" applyFont="1" applyFill="1" applyBorder="1" applyAlignment="1">
      <alignment horizontal="center"/>
    </xf>
    <xf numFmtId="0" fontId="4" fillId="4"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14" fillId="0" borderId="1" xfId="0" applyFont="1" applyBorder="1" applyAlignment="1">
      <alignment horizontal="center"/>
    </xf>
    <xf numFmtId="0" fontId="14" fillId="0" borderId="5" xfId="0" applyFont="1" applyFill="1" applyBorder="1" applyAlignment="1">
      <alignment horizontal="left"/>
    </xf>
    <xf numFmtId="0" fontId="14" fillId="0" borderId="7" xfId="0" applyFont="1" applyFill="1" applyBorder="1" applyAlignment="1">
      <alignment horizontal="left"/>
    </xf>
    <xf numFmtId="0" fontId="14" fillId="0" borderId="1" xfId="0" applyFont="1" applyFill="1" applyBorder="1" applyAlignment="1">
      <alignment horizontal="center"/>
    </xf>
    <xf numFmtId="0" fontId="2" fillId="0" borderId="1" xfId="0" applyFont="1" applyFill="1" applyBorder="1" applyAlignment="1">
      <alignment horizontal="justify" vertical="center"/>
    </xf>
    <xf numFmtId="0" fontId="10" fillId="0" borderId="1" xfId="1" applyFont="1" applyFill="1" applyBorder="1" applyAlignment="1">
      <alignment horizontal="justify" vertical="center"/>
    </xf>
    <xf numFmtId="0" fontId="3" fillId="2"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14" fillId="0" borderId="18" xfId="0" applyFont="1" applyFill="1" applyBorder="1" applyAlignment="1">
      <alignment horizontal="justify" vertical="center" wrapText="1"/>
    </xf>
    <xf numFmtId="0" fontId="14" fillId="0" borderId="19" xfId="0" applyFont="1" applyFill="1" applyBorder="1" applyAlignment="1">
      <alignment horizontal="justify" vertical="center" wrapText="1"/>
    </xf>
    <xf numFmtId="0" fontId="14" fillId="0" borderId="1"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3.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123825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71718</xdr:colOff>
      <xdr:row>0</xdr:row>
      <xdr:rowOff>44824</xdr:rowOff>
    </xdr:from>
    <xdr:to>
      <xdr:col>1</xdr:col>
      <xdr:colOff>2854882</xdr:colOff>
      <xdr:row>5</xdr:row>
      <xdr:rowOff>23050</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243" y="44824"/>
          <a:ext cx="2783164" cy="8354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50801</xdr:rowOff>
    </xdr:from>
    <xdr:to>
      <xdr:col>0</xdr:col>
      <xdr:colOff>2152650</xdr:colOff>
      <xdr:row>4</xdr:row>
      <xdr:rowOff>84935</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6775" y="50801"/>
          <a:ext cx="2057400" cy="7580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20VERDES/Calculadora%20de%20emisiones/Copia%20de%20CCF8%20imp_verd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20VERDES/Calculadora%20de%20emisiones/eficiencias%20aba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s>
    <sheetDataSet>
      <sheetData sheetId="0" refreshError="1"/>
      <sheetData sheetId="1" refreshError="1">
        <row r="1">
          <cell r="A1" t="str">
            <v>ccf8_codigo</v>
          </cell>
          <cell r="B1" t="str">
            <v>Dióxido Azufre</v>
          </cell>
          <cell r="C1" t="str">
            <v>Dióxido Carbono</v>
          </cell>
          <cell r="D1" t="str">
            <v>Dióxido Nitrógeno</v>
          </cell>
          <cell r="E1" t="str">
            <v>Material Particulado</v>
          </cell>
          <cell r="F1" t="str">
            <v>MP10</v>
          </cell>
          <cell r="G1" t="str">
            <v>MP2.5</v>
          </cell>
        </row>
        <row r="2">
          <cell r="A2">
            <v>10100201</v>
          </cell>
          <cell r="B2" t="str">
            <v>0.0551*CARBIT</v>
          </cell>
          <cell r="C2" t="str">
            <v>2.72*CARBIT</v>
          </cell>
          <cell r="D2" t="str">
            <v>0.011*CARBIT</v>
          </cell>
          <cell r="E2" t="str">
            <v>0.04*CARBIT</v>
          </cell>
          <cell r="F2" t="str">
            <v>0.0092*CARBIT</v>
          </cell>
          <cell r="G2" t="str">
            <v>0.0068*CARBIT</v>
          </cell>
        </row>
        <row r="3">
          <cell r="A3">
            <v>10100202</v>
          </cell>
          <cell r="B3" t="str">
            <v>0.0551*CARBIT</v>
          </cell>
          <cell r="C3" t="str">
            <v>2.72*CARBIT</v>
          </cell>
          <cell r="D3" t="str">
            <v>0.011*CARBIT</v>
          </cell>
          <cell r="E3" t="str">
            <v>0.04*CARBIT</v>
          </cell>
          <cell r="F3" t="str">
            <v>0.0092*CARBIT</v>
          </cell>
          <cell r="G3" t="str">
            <v>0.0068*CARBIT</v>
          </cell>
        </row>
        <row r="4">
          <cell r="A4">
            <v>10100204</v>
          </cell>
          <cell r="B4" t="str">
            <v>0.0551*CARBIT</v>
          </cell>
          <cell r="C4" t="str">
            <v>2.72*CARBIT</v>
          </cell>
          <cell r="D4" t="str">
            <v>0.011*CARBIT</v>
          </cell>
          <cell r="E4" t="str">
            <v>0.04*CARBIT</v>
          </cell>
          <cell r="F4" t="str">
            <v>0.0092*CARBIT</v>
          </cell>
          <cell r="G4" t="str">
            <v>0.0068*CARBIT</v>
          </cell>
        </row>
        <row r="5">
          <cell r="A5">
            <v>10100212</v>
          </cell>
          <cell r="B5" t="str">
            <v>0.0551*CARBIT</v>
          </cell>
          <cell r="C5" t="str">
            <v>2.72*CARBIT</v>
          </cell>
          <cell r="D5" t="str">
            <v>0.011*CARBIT</v>
          </cell>
          <cell r="E5" t="str">
            <v>0.04*CARBIT</v>
          </cell>
          <cell r="F5" t="str">
            <v>0.0092*CARBIT</v>
          </cell>
          <cell r="G5" t="str">
            <v>0.0068*CARBIT</v>
          </cell>
        </row>
        <row r="6">
          <cell r="A6">
            <v>10100225</v>
          </cell>
          <cell r="B6" t="str">
            <v>0.0551*CARBIT</v>
          </cell>
          <cell r="C6" t="str">
            <v>2.72*CARBIT</v>
          </cell>
          <cell r="D6" t="str">
            <v>0.011*CARBIT</v>
          </cell>
          <cell r="E6" t="str">
            <v>0.04*CARBIT</v>
          </cell>
          <cell r="F6" t="str">
            <v>0.0092*CARBIT</v>
          </cell>
          <cell r="G6" t="str">
            <v>0.0068*CARBIT</v>
          </cell>
        </row>
        <row r="7">
          <cell r="A7">
            <v>10100401</v>
          </cell>
          <cell r="B7" t="str">
            <v>0.00301*PET6</v>
          </cell>
          <cell r="C7" t="str">
            <v>3.06*PET6</v>
          </cell>
          <cell r="D7" t="str">
            <v>0.000752*PET6</v>
          </cell>
          <cell r="E7" t="str">
            <v>0.00228*PET6</v>
          </cell>
          <cell r="F7" t="str">
            <v>0.00214*PET6</v>
          </cell>
          <cell r="G7" t="str">
            <v>0.00156*PET6</v>
          </cell>
        </row>
        <row r="8">
          <cell r="A8">
            <v>10100404</v>
          </cell>
          <cell r="B8" t="str">
            <v>0.00301*PET6</v>
          </cell>
          <cell r="C8" t="str">
            <v>3.06*PET6</v>
          </cell>
          <cell r="D8" t="str">
            <v>0.000752*PET6</v>
          </cell>
          <cell r="E8" t="str">
            <v>0.00228*PET6</v>
          </cell>
          <cell r="F8" t="str">
            <v>0.00214*PET6</v>
          </cell>
          <cell r="G8" t="str">
            <v>0.00156*PET6</v>
          </cell>
        </row>
        <row r="9">
          <cell r="A9">
            <v>10100405</v>
          </cell>
          <cell r="B9" t="str">
            <v>0.00301*PET5</v>
          </cell>
          <cell r="C9" t="str">
            <v>3.06*PET5</v>
          </cell>
          <cell r="D9" t="str">
            <v>0.000752*PET5</v>
          </cell>
          <cell r="E9" t="str">
            <v>0.00129*PET5</v>
          </cell>
          <cell r="F9" t="str">
            <v>0.0085*PET5</v>
          </cell>
          <cell r="G9" t="str">
            <v>0.0006579*PET5</v>
          </cell>
        </row>
        <row r="10">
          <cell r="A10">
            <v>10100501</v>
          </cell>
          <cell r="B10" t="str">
            <v>0.000477*PET2</v>
          </cell>
          <cell r="C10" t="str">
            <v>3.06*PET2</v>
          </cell>
          <cell r="D10" t="str">
            <v>0.000384*PET2</v>
          </cell>
          <cell r="E10" t="str">
            <v>0.000032*PET2</v>
          </cell>
          <cell r="F10" t="str">
            <v>0.000016*PET2</v>
          </cell>
          <cell r="G10" t="str">
            <v>0.0000038*PET2</v>
          </cell>
        </row>
        <row r="11">
          <cell r="A11">
            <v>10100601</v>
          </cell>
          <cell r="B11" t="str">
            <v>0.0000096*GNAT</v>
          </cell>
          <cell r="C11" t="str">
            <v>1.92*GNAT</v>
          </cell>
          <cell r="D11" t="str">
            <v>0.00448*GNAT</v>
          </cell>
          <cell r="E11" t="str">
            <v>0.00012*GNAT</v>
          </cell>
          <cell r="F11" t="str">
            <v>0.00012*GNAT</v>
          </cell>
          <cell r="G11" t="str">
            <v>0.00012*GNAT</v>
          </cell>
        </row>
        <row r="12">
          <cell r="A12">
            <v>10100602</v>
          </cell>
          <cell r="B12" t="str">
            <v>0.0000096*GNAT</v>
          </cell>
          <cell r="C12" t="str">
            <v>1.92*GNAT</v>
          </cell>
          <cell r="D12" t="str">
            <v>0.00448*GNAT</v>
          </cell>
          <cell r="E12" t="str">
            <v>0.00012*GNAT</v>
          </cell>
          <cell r="F12" t="str">
            <v>0.00012*GNAT</v>
          </cell>
          <cell r="G12" t="str">
            <v>0.00012*GNAT</v>
          </cell>
        </row>
        <row r="13">
          <cell r="A13">
            <v>10100701</v>
          </cell>
          <cell r="B13" t="str">
            <v>0.0000096*GNAT</v>
          </cell>
          <cell r="C13" t="str">
            <v>1.92*GNAT</v>
          </cell>
          <cell r="D13" t="str">
            <v>0.00448*GNAT</v>
          </cell>
          <cell r="E13" t="str">
            <v>0.00012*GNAT</v>
          </cell>
          <cell r="F13" t="str">
            <v>0.00012*GNAT</v>
          </cell>
          <cell r="G13" t="str">
            <v>0.00012*GNAT</v>
          </cell>
        </row>
        <row r="14">
          <cell r="A14">
            <v>10100702</v>
          </cell>
          <cell r="B14" t="str">
            <v>0.0000096*GNAT</v>
          </cell>
          <cell r="C14" t="str">
            <v>1.92*GNAT</v>
          </cell>
          <cell r="D14" t="str">
            <v>0.00448*GNAT</v>
          </cell>
          <cell r="E14" t="str">
            <v>0.00012*GNAT</v>
          </cell>
          <cell r="F14" t="str">
            <v>0.00012*GNAT</v>
          </cell>
          <cell r="G14" t="str">
            <v>0.00012*GNAT</v>
          </cell>
        </row>
        <row r="15">
          <cell r="A15">
            <v>10100703</v>
          </cell>
          <cell r="B15" t="str">
            <v>0.0000096*GNAT</v>
          </cell>
          <cell r="C15" t="str">
            <v>1.92*GNAT</v>
          </cell>
          <cell r="D15" t="str">
            <v>0.00448*GNAT</v>
          </cell>
          <cell r="E15" t="str">
            <v>0.00012*GNAT</v>
          </cell>
          <cell r="F15" t="str">
            <v>0.00012*GNAT</v>
          </cell>
          <cell r="G15" t="str">
            <v>0.00012*GNAT</v>
          </cell>
        </row>
        <row r="16">
          <cell r="A16">
            <v>10100818</v>
          </cell>
          <cell r="B16" t="str">
            <v>0.0551*PETCOKE</v>
          </cell>
          <cell r="C16" t="str">
            <v>2.72*PETCOKE</v>
          </cell>
          <cell r="D16" t="str">
            <v>0.011*PETCOKE</v>
          </cell>
          <cell r="E16" t="str">
            <v>0.04*PETCOKE</v>
          </cell>
          <cell r="F16" t="str">
            <v>0.0092*PETCOKE</v>
          </cell>
          <cell r="G16" t="str">
            <v>0.0068*PETCOKE</v>
          </cell>
        </row>
        <row r="17">
          <cell r="A17">
            <v>10100901</v>
          </cell>
          <cell r="B17" t="str">
            <v>0.000156*LENA</v>
          </cell>
          <cell r="C17" t="str">
            <v>1.45*LENA</v>
          </cell>
          <cell r="D17" t="str">
            <v>0.00138*LENA</v>
          </cell>
          <cell r="E17" t="str">
            <v>0.000338*LENA</v>
          </cell>
          <cell r="F17" t="str">
            <v>0.00025*LENA</v>
          </cell>
          <cell r="G17" t="str">
            <v>0.000219*LENA</v>
          </cell>
        </row>
        <row r="18">
          <cell r="A18">
            <v>10100902</v>
          </cell>
          <cell r="B18" t="str">
            <v>0.000156*LENA</v>
          </cell>
          <cell r="C18" t="str">
            <v>1.45*LENA</v>
          </cell>
          <cell r="D18" t="str">
            <v>0.00138*LENA</v>
          </cell>
          <cell r="E18" t="str">
            <v>0.000338*LENA</v>
          </cell>
          <cell r="F18" t="str">
            <v>0.00025*LENA</v>
          </cell>
          <cell r="G18" t="str">
            <v>0.000219*LENA</v>
          </cell>
        </row>
        <row r="19">
          <cell r="A19">
            <v>10100903</v>
          </cell>
          <cell r="B19" t="str">
            <v>0.000156*LENA</v>
          </cell>
          <cell r="C19" t="str">
            <v>1.45*LENA</v>
          </cell>
          <cell r="D19" t="str">
            <v>0.00138*LENA</v>
          </cell>
          <cell r="E19" t="str">
            <v>0.000338*LENA</v>
          </cell>
          <cell r="F19" t="str">
            <v>0.00025*LENA</v>
          </cell>
          <cell r="G19" t="str">
            <v>0.000219*LENA</v>
          </cell>
        </row>
        <row r="20">
          <cell r="A20">
            <v>10100908</v>
          </cell>
          <cell r="B20" t="str">
            <v>0.000156*LENA</v>
          </cell>
          <cell r="C20" t="str">
            <v>1.45*LENA</v>
          </cell>
          <cell r="D20" t="str">
            <v>0.00138*LENA</v>
          </cell>
          <cell r="E20" t="str">
            <v>0.000338*LENA</v>
          </cell>
          <cell r="F20" t="str">
            <v>0.00025*LENA</v>
          </cell>
          <cell r="G20" t="str">
            <v>0.000219*LENA</v>
          </cell>
        </row>
        <row r="21">
          <cell r="A21">
            <v>10101201</v>
          </cell>
          <cell r="B21" t="str">
            <v>0.0551*CARBIT</v>
          </cell>
          <cell r="C21" t="str">
            <v>2.72*CARBIT</v>
          </cell>
          <cell r="D21" t="str">
            <v>0.011*CARBIT</v>
          </cell>
          <cell r="E21" t="str">
            <v>0.04*CARBIT</v>
          </cell>
          <cell r="F21" t="str">
            <v>0.0092*CARBIT</v>
          </cell>
          <cell r="G21" t="str">
            <v>0.0068*CARBIT</v>
          </cell>
        </row>
        <row r="22">
          <cell r="A22">
            <v>10101304</v>
          </cell>
          <cell r="B22" t="str">
            <v>0.00301*ACEUS</v>
          </cell>
          <cell r="C22" t="str">
            <v>3.37*ACEUS</v>
          </cell>
          <cell r="D22" t="str">
            <v>0.000752*ACEUS</v>
          </cell>
          <cell r="E22" t="str">
            <v>0.000228*ACEUS</v>
          </cell>
          <cell r="F22" t="str">
            <v>0.000214*ACEUS</v>
          </cell>
          <cell r="G22" t="str">
            <v>0.000156*ACEUS</v>
          </cell>
        </row>
        <row r="23">
          <cell r="A23">
            <v>10101307</v>
          </cell>
          <cell r="B23" t="str">
            <v>0.00301*ACEUS</v>
          </cell>
          <cell r="C23" t="str">
            <v>3.37*ACEUS</v>
          </cell>
          <cell r="D23" t="str">
            <v>0.000752*ACEUS</v>
          </cell>
          <cell r="E23" t="str">
            <v>0.000228*ACEUS</v>
          </cell>
          <cell r="F23" t="str">
            <v>0.000214*ACEUS</v>
          </cell>
          <cell r="G23" t="str">
            <v>0.000156*ACEUS</v>
          </cell>
        </row>
        <row r="24">
          <cell r="A24">
            <v>10101401</v>
          </cell>
          <cell r="B24" t="str">
            <v>0.0000096*GNAT</v>
          </cell>
          <cell r="C24" t="str">
            <v>1.92*GNAT</v>
          </cell>
          <cell r="D24" t="str">
            <v>0.000384*PET2</v>
          </cell>
          <cell r="E24" t="str">
            <v>0.000032*PET2</v>
          </cell>
          <cell r="F24" t="str">
            <v>0.000016*PET2</v>
          </cell>
          <cell r="G24" t="str">
            <v>0.0000038*PET2</v>
          </cell>
        </row>
        <row r="25">
          <cell r="A25">
            <v>10200101</v>
          </cell>
          <cell r="B25" t="str">
            <v>0.0551*CARBIT</v>
          </cell>
          <cell r="C25" t="str">
            <v>2.34*CARBIT</v>
          </cell>
          <cell r="D25" t="str">
            <v>0.00375*CARBIT</v>
          </cell>
          <cell r="E25" t="str">
            <v>0.008*CARBIT</v>
          </cell>
          <cell r="F25" t="str">
            <v>0.00296*CARBIT</v>
          </cell>
          <cell r="G25" t="str">
            <v>0.00112*CARBIT</v>
          </cell>
        </row>
        <row r="26">
          <cell r="A26">
            <v>10200104</v>
          </cell>
          <cell r="B26" t="str">
            <v>0.0551*CARBIT</v>
          </cell>
          <cell r="C26" t="str">
            <v>2.34*CARBIT</v>
          </cell>
          <cell r="D26" t="str">
            <v>0.00375*CARBIT</v>
          </cell>
          <cell r="E26" t="str">
            <v>0.008*CARBIT</v>
          </cell>
          <cell r="F26" t="str">
            <v>0.00296*CARBIT</v>
          </cell>
          <cell r="G26" t="str">
            <v>0.00112*CARBIT</v>
          </cell>
        </row>
        <row r="27">
          <cell r="A27">
            <v>10200107</v>
          </cell>
          <cell r="B27" t="str">
            <v>0.0551*CARBIT</v>
          </cell>
          <cell r="C27" t="str">
            <v>2.34*CARBIT</v>
          </cell>
          <cell r="D27" t="str">
            <v>0.00375*CARBIT</v>
          </cell>
          <cell r="E27" t="str">
            <v>0.008*CARBIT</v>
          </cell>
          <cell r="F27" t="str">
            <v>0.00296*CARBIT</v>
          </cell>
          <cell r="G27" t="str">
            <v>0.00112*CARBIT</v>
          </cell>
        </row>
        <row r="28">
          <cell r="A28">
            <v>10200201</v>
          </cell>
          <cell r="B28" t="str">
            <v>0.0551*CARBIT</v>
          </cell>
          <cell r="C28" t="str">
            <v>2.34*CARBIT</v>
          </cell>
          <cell r="D28" t="str">
            <v>0.00375*CARBIT</v>
          </cell>
          <cell r="E28" t="str">
            <v>0.008*CARBIT</v>
          </cell>
          <cell r="F28" t="str">
            <v>0.00296*CARBIT</v>
          </cell>
          <cell r="G28" t="str">
            <v>0.00112*CARBIT</v>
          </cell>
        </row>
        <row r="29">
          <cell r="A29">
            <v>10200202</v>
          </cell>
          <cell r="B29" t="str">
            <v>0.0551*CARBIT</v>
          </cell>
          <cell r="C29" t="str">
            <v>2.34*CARBIT</v>
          </cell>
          <cell r="D29" t="str">
            <v>0.00375*CARBIT</v>
          </cell>
          <cell r="E29" t="str">
            <v>0.008*CARBIT</v>
          </cell>
          <cell r="F29" t="str">
            <v>0.00296*CARBIT</v>
          </cell>
          <cell r="G29" t="str">
            <v>0.00112*CARBIT</v>
          </cell>
        </row>
        <row r="30">
          <cell r="A30">
            <v>10200203</v>
          </cell>
          <cell r="B30" t="str">
            <v>0.0551*CARBIT</v>
          </cell>
          <cell r="C30" t="str">
            <v>2.34*CARBIT</v>
          </cell>
          <cell r="D30" t="str">
            <v>0.00375*CARBIT</v>
          </cell>
          <cell r="E30" t="str">
            <v>0.008*CARBIT</v>
          </cell>
          <cell r="F30" t="str">
            <v>0.00296*CARBIT</v>
          </cell>
          <cell r="G30" t="str">
            <v>0.00112*CARBIT</v>
          </cell>
        </row>
        <row r="31">
          <cell r="A31">
            <v>10200204</v>
          </cell>
          <cell r="B31" t="str">
            <v>0.0551*CARBIT</v>
          </cell>
          <cell r="C31" t="str">
            <v>2.34*CARBIT</v>
          </cell>
          <cell r="D31" t="str">
            <v>0.00375*CARBIT</v>
          </cell>
          <cell r="E31" t="str">
            <v>0.008*CARBIT</v>
          </cell>
          <cell r="F31" t="str">
            <v>0.00296*CARBIT</v>
          </cell>
          <cell r="G31" t="str">
            <v>0.00112*CARBIT</v>
          </cell>
        </row>
        <row r="32">
          <cell r="A32">
            <v>10200205</v>
          </cell>
          <cell r="B32" t="str">
            <v>0.0551*CARBIT</v>
          </cell>
          <cell r="C32" t="str">
            <v>2.34*CARBIT</v>
          </cell>
          <cell r="D32" t="str">
            <v>0.00375*CARBIT</v>
          </cell>
          <cell r="E32" t="str">
            <v>0.008*CARBIT</v>
          </cell>
          <cell r="F32" t="str">
            <v>0.00296*CARBIT</v>
          </cell>
          <cell r="G32" t="str">
            <v>0.00112*CARBIT</v>
          </cell>
        </row>
        <row r="33">
          <cell r="A33">
            <v>10200206</v>
          </cell>
          <cell r="B33" t="str">
            <v>0.0551*CARBIT</v>
          </cell>
          <cell r="C33" t="str">
            <v>2.34*CARBIT</v>
          </cell>
          <cell r="D33" t="str">
            <v>0.00375*CARBIT</v>
          </cell>
          <cell r="E33" t="str">
            <v>0.008*CARBIT</v>
          </cell>
          <cell r="F33" t="str">
            <v>0.00296*CARBIT</v>
          </cell>
          <cell r="G33" t="str">
            <v>0.00112*CARBIT</v>
          </cell>
        </row>
        <row r="34">
          <cell r="A34">
            <v>10200210</v>
          </cell>
          <cell r="B34" t="str">
            <v>0.0551*CARBIT</v>
          </cell>
          <cell r="C34" t="str">
            <v>2.34*CARBIT</v>
          </cell>
          <cell r="D34" t="str">
            <v>0.00375*CARBIT</v>
          </cell>
          <cell r="E34" t="str">
            <v>0.008*CARBIT</v>
          </cell>
          <cell r="F34" t="str">
            <v>0.00296*CARBIT</v>
          </cell>
          <cell r="G34" t="str">
            <v>0.00112*CARBIT</v>
          </cell>
        </row>
        <row r="35">
          <cell r="A35">
            <v>10200212</v>
          </cell>
          <cell r="B35" t="str">
            <v>0.0551*CARBIT</v>
          </cell>
          <cell r="C35" t="str">
            <v>2.34*CARBIT</v>
          </cell>
          <cell r="D35" t="str">
            <v>0.00375*CARBIT</v>
          </cell>
          <cell r="E35" t="str">
            <v>0.008*CARBIT</v>
          </cell>
          <cell r="F35" t="str">
            <v>0.00296*CARBIT</v>
          </cell>
          <cell r="G35" t="str">
            <v>0.00112*CARBIT</v>
          </cell>
        </row>
        <row r="36">
          <cell r="A36">
            <v>10200213</v>
          </cell>
          <cell r="B36" t="str">
            <v>0.0551*CARBIT</v>
          </cell>
          <cell r="C36" t="str">
            <v>2.34*CARBIT</v>
          </cell>
          <cell r="D36" t="str">
            <v>0.00375*CARBIT</v>
          </cell>
          <cell r="E36" t="str">
            <v>0.008*CARBIT</v>
          </cell>
          <cell r="F36" t="str">
            <v>0.00296*CARBIT</v>
          </cell>
          <cell r="G36" t="str">
            <v>0.00112*CARBIT</v>
          </cell>
        </row>
        <row r="37">
          <cell r="A37">
            <v>10200217</v>
          </cell>
          <cell r="B37" t="str">
            <v>0.0551*CARBIT</v>
          </cell>
          <cell r="C37" t="str">
            <v>2.34*CARBIT</v>
          </cell>
          <cell r="D37" t="str">
            <v>0.00375*CARBIT</v>
          </cell>
          <cell r="E37" t="str">
            <v>0.008*CARBIT</v>
          </cell>
          <cell r="F37" t="str">
            <v>0.00296*CARBIT</v>
          </cell>
          <cell r="G37" t="str">
            <v>0.00112*CARBIT</v>
          </cell>
        </row>
        <row r="38">
          <cell r="A38">
            <v>10200218</v>
          </cell>
          <cell r="B38" t="str">
            <v>0.0551*CARBIT</v>
          </cell>
          <cell r="C38" t="str">
            <v>2.34*CARBIT</v>
          </cell>
          <cell r="D38" t="str">
            <v>0.00375*CARBIT</v>
          </cell>
          <cell r="E38" t="str">
            <v>0.008*CARBIT</v>
          </cell>
          <cell r="F38" t="str">
            <v>0.00296*CARBIT</v>
          </cell>
          <cell r="G38" t="str">
            <v>0.00112*CARBIT</v>
          </cell>
        </row>
        <row r="39">
          <cell r="A39">
            <v>10200219</v>
          </cell>
          <cell r="B39" t="str">
            <v>0.0551*CARBIT</v>
          </cell>
          <cell r="C39" t="str">
            <v>2.34*CARBIT</v>
          </cell>
          <cell r="D39" t="str">
            <v>0.00375*CARBIT</v>
          </cell>
          <cell r="E39" t="str">
            <v>0.008*CARBIT</v>
          </cell>
          <cell r="F39" t="str">
            <v>0.00296*CARBIT</v>
          </cell>
          <cell r="G39" t="str">
            <v>0.00112*CARBIT</v>
          </cell>
        </row>
        <row r="40">
          <cell r="A40">
            <v>10200221</v>
          </cell>
          <cell r="B40" t="str">
            <v>0.0551*CARBIT</v>
          </cell>
          <cell r="C40" t="str">
            <v>2.34*CARBIT</v>
          </cell>
          <cell r="D40" t="str">
            <v>0.00375*CARBIT</v>
          </cell>
          <cell r="E40" t="str">
            <v>0.008*CARBIT</v>
          </cell>
          <cell r="F40" t="str">
            <v>0.00296*CARBIT</v>
          </cell>
          <cell r="G40" t="str">
            <v>0.00112*CARBIT</v>
          </cell>
        </row>
        <row r="41">
          <cell r="A41">
            <v>10200222</v>
          </cell>
          <cell r="B41" t="str">
            <v>0.0551*CARBIT</v>
          </cell>
          <cell r="C41" t="str">
            <v>2.34*CARBIT</v>
          </cell>
          <cell r="D41" t="str">
            <v>0.00375*CARBIT</v>
          </cell>
          <cell r="E41" t="str">
            <v>0.008*CARBIT</v>
          </cell>
          <cell r="F41" t="str">
            <v>0.00296*CARBIT</v>
          </cell>
          <cell r="G41" t="str">
            <v>0.00112*CARBIT</v>
          </cell>
        </row>
        <row r="42">
          <cell r="A42">
            <v>10200223</v>
          </cell>
          <cell r="B42" t="str">
            <v>0.0551*CARBIT</v>
          </cell>
          <cell r="C42" t="str">
            <v>2.34*CARBIT</v>
          </cell>
          <cell r="D42" t="str">
            <v>0.00375*CARBIT</v>
          </cell>
          <cell r="E42" t="str">
            <v>0.008*CARBIT</v>
          </cell>
          <cell r="F42" t="str">
            <v>0.00296*CARBIT</v>
          </cell>
          <cell r="G42" t="str">
            <v>0.00112*CARBIT</v>
          </cell>
        </row>
        <row r="43">
          <cell r="A43">
            <v>10200224</v>
          </cell>
          <cell r="B43" t="str">
            <v>0.0551*CARBIT</v>
          </cell>
          <cell r="C43" t="str">
            <v>2.34*CARBIT</v>
          </cell>
          <cell r="D43" t="str">
            <v>0.00375*CARBIT</v>
          </cell>
          <cell r="E43" t="str">
            <v>0.008*CARBIT</v>
          </cell>
          <cell r="F43" t="str">
            <v>0.00296*CARBIT</v>
          </cell>
          <cell r="G43" t="str">
            <v>0.00112*CARBIT</v>
          </cell>
        </row>
        <row r="44">
          <cell r="A44">
            <v>10200225</v>
          </cell>
          <cell r="B44" t="str">
            <v>0.0551*CARBIT</v>
          </cell>
          <cell r="C44" t="str">
            <v>2.34*CARBIT</v>
          </cell>
          <cell r="D44" t="str">
            <v>0.00375*CARBIT</v>
          </cell>
          <cell r="E44" t="str">
            <v>0.008*CARBIT</v>
          </cell>
          <cell r="F44" t="str">
            <v>0.00296*CARBIT</v>
          </cell>
          <cell r="G44" t="str">
            <v>0.00112*CARBIT</v>
          </cell>
        </row>
        <row r="45">
          <cell r="A45">
            <v>10200226</v>
          </cell>
          <cell r="B45" t="str">
            <v>0.0551*CARBIT</v>
          </cell>
          <cell r="C45" t="str">
            <v>2.34*CARBIT</v>
          </cell>
          <cell r="D45" t="str">
            <v>0.00375*CARBIT</v>
          </cell>
          <cell r="E45" t="str">
            <v>0.008*CARBIT</v>
          </cell>
          <cell r="F45" t="str">
            <v>0.00296*CARBIT</v>
          </cell>
          <cell r="G45" t="str">
            <v>0.00112*CARBIT</v>
          </cell>
        </row>
        <row r="46">
          <cell r="A46">
            <v>10200229</v>
          </cell>
          <cell r="B46" t="str">
            <v>0.0551*CARBIT</v>
          </cell>
          <cell r="C46" t="str">
            <v>2.34*CARBIT</v>
          </cell>
          <cell r="D46" t="str">
            <v>0.00375*CARBIT</v>
          </cell>
          <cell r="E46" t="str">
            <v>0.008*CARBIT</v>
          </cell>
          <cell r="F46" t="str">
            <v>0.00296*CARBIT</v>
          </cell>
          <cell r="G46" t="str">
            <v>0.00112*CARBIT</v>
          </cell>
        </row>
        <row r="47">
          <cell r="A47">
            <v>10200401</v>
          </cell>
          <cell r="B47" t="str">
            <v>0.02364*PET6</v>
          </cell>
          <cell r="C47" t="str">
            <v>3.09*PET6</v>
          </cell>
          <cell r="D47" t="str">
            <v>0.00676*PET6</v>
          </cell>
          <cell r="E47" t="str">
            <v>0.00181*PET6</v>
          </cell>
          <cell r="F47" t="str">
            <v>0.00129*PET6</v>
          </cell>
          <cell r="G47" t="str">
            <v>0.00094*PET6</v>
          </cell>
        </row>
        <row r="48">
          <cell r="A48">
            <v>10200402</v>
          </cell>
          <cell r="B48" t="str">
            <v>0.02364*PET6</v>
          </cell>
          <cell r="C48" t="str">
            <v>3.09*PET6</v>
          </cell>
          <cell r="D48" t="str">
            <v>0.00676*PET6</v>
          </cell>
          <cell r="E48" t="str">
            <v>0.00181*PET6</v>
          </cell>
          <cell r="F48" t="str">
            <v>0.00129*PET6</v>
          </cell>
          <cell r="G48" t="str">
            <v>0.00094*PET6</v>
          </cell>
        </row>
        <row r="49">
          <cell r="A49">
            <v>10200403</v>
          </cell>
          <cell r="B49" t="str">
            <v>0.02364*PET6</v>
          </cell>
          <cell r="C49" t="str">
            <v>3.09*PET6</v>
          </cell>
          <cell r="D49" t="str">
            <v>0.00676*PET6</v>
          </cell>
          <cell r="E49" t="str">
            <v>0.00181*PET6</v>
          </cell>
          <cell r="F49" t="str">
            <v>0.00129*PET6</v>
          </cell>
          <cell r="G49" t="str">
            <v>0.00094*PET6</v>
          </cell>
        </row>
        <row r="50">
          <cell r="A50">
            <v>10200404</v>
          </cell>
          <cell r="B50" t="str">
            <v>0.0199*ACEUS</v>
          </cell>
          <cell r="C50" t="str">
            <v>3.13*ACEUS</v>
          </cell>
          <cell r="D50" t="str">
            <v>0.00691*ACEUS</v>
          </cell>
          <cell r="E50" t="str">
            <v>0.00129*ACEUS</v>
          </cell>
          <cell r="F50" t="str">
            <v>0.00092*ACEUS</v>
          </cell>
          <cell r="G50" t="str">
            <v>0.00067*ACEUS</v>
          </cell>
        </row>
        <row r="51">
          <cell r="A51">
            <v>10200405</v>
          </cell>
          <cell r="B51" t="str">
            <v>0.02364*BUNKER</v>
          </cell>
          <cell r="C51" t="str">
            <v>3.09*BUNKER</v>
          </cell>
          <cell r="D51" t="str">
            <v>0.00676*BUNKER</v>
          </cell>
          <cell r="E51" t="str">
            <v>0.00181*BUNKER</v>
          </cell>
          <cell r="F51" t="str">
            <v>0.00129*BUNKER</v>
          </cell>
          <cell r="G51" t="str">
            <v>0.00094*BUNKER</v>
          </cell>
        </row>
        <row r="52">
          <cell r="A52">
            <v>10200501</v>
          </cell>
          <cell r="B52" t="str">
            <v>0.0042*PET2</v>
          </cell>
          <cell r="C52" t="str">
            <v>3.12*KEROS</v>
          </cell>
          <cell r="D52" t="str">
            <v>0.00283*KEROS</v>
          </cell>
          <cell r="E52" t="str">
            <v>0.00029*PET2</v>
          </cell>
          <cell r="F52" t="str">
            <v>0.00014*PET2</v>
          </cell>
          <cell r="G52" t="str">
            <v>0.00003*PET2</v>
          </cell>
        </row>
        <row r="53">
          <cell r="A53">
            <v>10200502</v>
          </cell>
          <cell r="B53" t="str">
            <v>0.0042*PET2</v>
          </cell>
          <cell r="C53" t="str">
            <v>3.12*PET2</v>
          </cell>
          <cell r="D53" t="str">
            <v>0.00283*PET2</v>
          </cell>
          <cell r="E53" t="str">
            <v>0.00029*PET2</v>
          </cell>
          <cell r="F53" t="str">
            <v>0.00014*PET2</v>
          </cell>
          <cell r="G53" t="str">
            <v>0.00003*PET2</v>
          </cell>
        </row>
        <row r="54">
          <cell r="A54">
            <v>10200503</v>
          </cell>
          <cell r="B54" t="str">
            <v>0.0042*PET2</v>
          </cell>
          <cell r="C54" t="str">
            <v>3.12*PET2</v>
          </cell>
          <cell r="D54" t="str">
            <v>0.00283*PET2</v>
          </cell>
          <cell r="E54" t="str">
            <v>0.00029*PET2</v>
          </cell>
          <cell r="F54" t="str">
            <v>0.00014*PET2</v>
          </cell>
          <cell r="G54" t="str">
            <v>0.00003*PET2</v>
          </cell>
        </row>
        <row r="55">
          <cell r="A55">
            <v>10200504</v>
          </cell>
          <cell r="B55" t="str">
            <v>0.0042*KEROS</v>
          </cell>
          <cell r="C55" t="str">
            <v>3.12*KEROS</v>
          </cell>
          <cell r="D55" t="str">
            <v>0.00283*KEROS</v>
          </cell>
          <cell r="E55" t="str">
            <v>0.00030*KEROS</v>
          </cell>
          <cell r="F55" t="str">
            <v>0.00015*KEROS</v>
          </cell>
          <cell r="G55" t="str">
            <v>0.00004*KEROS</v>
          </cell>
        </row>
        <row r="56">
          <cell r="A56">
            <v>10200601</v>
          </cell>
          <cell r="B56" t="str">
            <v>0.00028*GNAT</v>
          </cell>
          <cell r="C56" t="str">
            <v>2.69*GNAT</v>
          </cell>
          <cell r="D56" t="str">
            <v>0.00226*GNAT</v>
          </cell>
          <cell r="E56" t="str">
            <v>0.00017*GNAT</v>
          </cell>
          <cell r="F56" t="str">
            <v>0.00017*GNAT</v>
          </cell>
          <cell r="G56" t="str">
            <v>0.00017*GNAT</v>
          </cell>
        </row>
        <row r="57">
          <cell r="A57">
            <v>10200602</v>
          </cell>
          <cell r="B57" t="str">
            <v>0.00028*GNAT</v>
          </cell>
          <cell r="C57" t="str">
            <v>2.69*GNAT</v>
          </cell>
          <cell r="D57" t="str">
            <v>0.00226*GNAT</v>
          </cell>
          <cell r="E57" t="str">
            <v>0.00017*GNAT</v>
          </cell>
          <cell r="F57" t="str">
            <v>0.00017*GNAT</v>
          </cell>
          <cell r="G57" t="str">
            <v>0.00017*GNAT</v>
          </cell>
        </row>
        <row r="58">
          <cell r="A58">
            <v>10200603</v>
          </cell>
          <cell r="B58" t="str">
            <v>0.00028*GNAT</v>
          </cell>
          <cell r="C58" t="str">
            <v>2.69*GNAT</v>
          </cell>
          <cell r="D58" t="str">
            <v>0.00226*GNAT</v>
          </cell>
          <cell r="E58" t="str">
            <v>0.00017*GNAT</v>
          </cell>
          <cell r="F58" t="str">
            <v>0.00017*GNAT</v>
          </cell>
          <cell r="G58" t="str">
            <v>0.00017*GNAT</v>
          </cell>
        </row>
        <row r="59">
          <cell r="A59">
            <v>10200604</v>
          </cell>
          <cell r="B59" t="str">
            <v>0.00028*GNAT</v>
          </cell>
          <cell r="C59" t="str">
            <v>2.69*GNAT</v>
          </cell>
          <cell r="D59" t="str">
            <v>0.00226*GNAT</v>
          </cell>
          <cell r="E59" t="str">
            <v>0.00017*GNAT</v>
          </cell>
          <cell r="F59" t="str">
            <v>0.00017*GNAT</v>
          </cell>
          <cell r="G59" t="str">
            <v>0.00017*GNAT</v>
          </cell>
        </row>
        <row r="60">
          <cell r="A60">
            <v>10200701</v>
          </cell>
          <cell r="B60" t="str">
            <v>0.00028*GAREF</v>
          </cell>
          <cell r="C60" t="str">
            <v>2.69*GAREF</v>
          </cell>
          <cell r="D60" t="str">
            <v>0.00226*GAREF</v>
          </cell>
          <cell r="E60" t="str">
            <v>0.00017*GAREF</v>
          </cell>
          <cell r="F60" t="str">
            <v>0.00017*GAREF</v>
          </cell>
          <cell r="G60" t="str">
            <v>0.00017*GAREF</v>
          </cell>
        </row>
        <row r="61">
          <cell r="A61">
            <v>10200704</v>
          </cell>
          <cell r="B61" t="str">
            <v>0.00031*GAHOR</v>
          </cell>
          <cell r="C61" t="str">
            <v>2.82*GAHOR</v>
          </cell>
          <cell r="D61" t="str">
            <v>0.00441*GAHOR</v>
          </cell>
          <cell r="E61" t="str">
            <v>0.00017*GAHOR</v>
          </cell>
          <cell r="F61" t="str">
            <v>0.00017*GAHOR</v>
          </cell>
          <cell r="G61" t="str">
            <v>0.00017*GAHOR</v>
          </cell>
        </row>
        <row r="62">
          <cell r="A62">
            <v>10200707</v>
          </cell>
          <cell r="B62" t="str">
            <v>0.00031*GAHOR</v>
          </cell>
          <cell r="C62" t="str">
            <v>2.82*GAHOR</v>
          </cell>
          <cell r="D62" t="str">
            <v>0.00441*GAHOR</v>
          </cell>
          <cell r="E62" t="str">
            <v>0.00017*GAHOR</v>
          </cell>
          <cell r="F62" t="str">
            <v>0.00017*GAHOR</v>
          </cell>
          <cell r="G62" t="str">
            <v>0.00017*GAHOR</v>
          </cell>
        </row>
        <row r="63">
          <cell r="A63">
            <v>10200710</v>
          </cell>
          <cell r="B63" t="str">
            <v>0.00028*GAREF</v>
          </cell>
          <cell r="C63" t="str">
            <v>2.69*GAREF</v>
          </cell>
          <cell r="D63" t="str">
            <v>0.00226*GAREF</v>
          </cell>
          <cell r="E63" t="str">
            <v>0.00017*GAHOR</v>
          </cell>
          <cell r="F63" t="str">
            <v>0.00017*GAHOR</v>
          </cell>
          <cell r="G63" t="str">
            <v>0.00017*GAHOR</v>
          </cell>
        </row>
        <row r="64">
          <cell r="A64">
            <v>10200799</v>
          </cell>
          <cell r="B64" t="str">
            <v>0.00028*GAREF</v>
          </cell>
          <cell r="C64" t="str">
            <v>2.69*GAREF</v>
          </cell>
          <cell r="D64" t="str">
            <v>0.00226*GAREF</v>
          </cell>
          <cell r="E64" t="str">
            <v>0.00017*GAHOR</v>
          </cell>
          <cell r="F64" t="str">
            <v>0.00017*GAHOR</v>
          </cell>
          <cell r="G64" t="str">
            <v>0.00017*GAHOR</v>
          </cell>
        </row>
        <row r="65">
          <cell r="A65">
            <v>10200802</v>
          </cell>
          <cell r="B65" t="str">
            <v>0.0551*PETCOKE</v>
          </cell>
          <cell r="C65" t="str">
            <v>2.34*PETCOKE</v>
          </cell>
          <cell r="D65" t="str">
            <v>0.00375*PETCOKE</v>
          </cell>
          <cell r="E65" t="str">
            <v>0.008*PETCOKE</v>
          </cell>
          <cell r="F65" t="str">
            <v>0.00296*PETCOKE</v>
          </cell>
          <cell r="G65" t="str">
            <v>0.00112*PETCOKE</v>
          </cell>
        </row>
        <row r="66">
          <cell r="A66">
            <v>10200901</v>
          </cell>
          <cell r="B66" t="str">
            <v>0.00004*ASERR</v>
          </cell>
          <cell r="C66" t="str">
            <v>1.03*BIOMC</v>
          </cell>
          <cell r="D66" t="str">
            <v>0.00075*ASERR</v>
          </cell>
          <cell r="E66" t="str">
            <v>0.0032*ASERR</v>
          </cell>
          <cell r="F66" t="str">
            <v>0.00288*ASERR</v>
          </cell>
          <cell r="G66" t="str">
            <v>0.00243*ASERR</v>
          </cell>
        </row>
        <row r="67">
          <cell r="A67">
            <v>10200902</v>
          </cell>
          <cell r="B67" t="str">
            <v>0.00004*VIRUT</v>
          </cell>
          <cell r="C67" t="str">
            <v>1.03*VIRUT</v>
          </cell>
          <cell r="D67" t="str">
            <v>0.00075*VIRUT</v>
          </cell>
          <cell r="E67" t="str">
            <v>0.0032*VIRUT</v>
          </cell>
          <cell r="F67" t="str">
            <v>0.00288*VIRUT</v>
          </cell>
          <cell r="G67" t="str">
            <v>0.00243*VIRUT</v>
          </cell>
        </row>
        <row r="68">
          <cell r="A68">
            <v>10200903</v>
          </cell>
          <cell r="B68" t="str">
            <v>0.00004*ASERR</v>
          </cell>
          <cell r="C68" t="str">
            <v>1.03*ASERR</v>
          </cell>
          <cell r="D68" t="str">
            <v>0.00075*ASERR</v>
          </cell>
          <cell r="E68" t="str">
            <v>0.0032*ASERR</v>
          </cell>
          <cell r="F68" t="str">
            <v>0.00288*ASERR</v>
          </cell>
          <cell r="G68" t="str">
            <v>0.00243*ASERR</v>
          </cell>
        </row>
        <row r="69">
          <cell r="A69">
            <v>10200904</v>
          </cell>
          <cell r="B69" t="str">
            <v>0.00004*ASERR</v>
          </cell>
          <cell r="C69" t="str">
            <v>1.03*ASERR</v>
          </cell>
          <cell r="D69" t="str">
            <v>0.00075*ASERR</v>
          </cell>
          <cell r="E69" t="str">
            <v>0.0032*ASERR</v>
          </cell>
          <cell r="F69" t="str">
            <v>0.00288*ASERR</v>
          </cell>
          <cell r="G69" t="str">
            <v>0.00243*ASERR</v>
          </cell>
        </row>
        <row r="70">
          <cell r="A70">
            <v>10200905</v>
          </cell>
          <cell r="B70" t="str">
            <v>0.00004*ASERR</v>
          </cell>
          <cell r="C70" t="str">
            <v>1.03*ASERR</v>
          </cell>
          <cell r="D70" t="str">
            <v>0.00075*ASERR</v>
          </cell>
          <cell r="E70" t="str">
            <v>0.0032*ASERR</v>
          </cell>
          <cell r="F70" t="str">
            <v>0.00288*ASERR</v>
          </cell>
          <cell r="G70" t="str">
            <v>0.00243*ASERR</v>
          </cell>
        </row>
        <row r="71">
          <cell r="A71">
            <v>10200906</v>
          </cell>
          <cell r="B71" t="str">
            <v>0.00004*ASERR</v>
          </cell>
          <cell r="C71" t="str">
            <v>1.03*ASERR</v>
          </cell>
          <cell r="D71" t="str">
            <v>0.00075*ASERR</v>
          </cell>
          <cell r="E71" t="str">
            <v>0.0032*ASERR</v>
          </cell>
          <cell r="F71" t="str">
            <v>0.00288*ASERR</v>
          </cell>
          <cell r="G71" t="str">
            <v>0.00243*ASERR</v>
          </cell>
        </row>
        <row r="72">
          <cell r="A72">
            <v>10201001</v>
          </cell>
          <cell r="B72" t="str">
            <v>0.00031*GLP</v>
          </cell>
          <cell r="C72" t="str">
            <v>2.82*GLP</v>
          </cell>
          <cell r="D72" t="str">
            <v>0.00441*GLP</v>
          </cell>
          <cell r="E72" t="str">
            <v>0.00017*GLP</v>
          </cell>
          <cell r="F72" t="str">
            <v>0.00017*GLP</v>
          </cell>
          <cell r="G72" t="str">
            <v>0.00017*GLP</v>
          </cell>
        </row>
        <row r="73">
          <cell r="A73">
            <v>10201002</v>
          </cell>
          <cell r="B73" t="str">
            <v>0.00031*BUTANO</v>
          </cell>
          <cell r="C73" t="str">
            <v>2.82*BUTANO</v>
          </cell>
          <cell r="D73" t="str">
            <v>0.00441*BUTANO</v>
          </cell>
          <cell r="E73" t="str">
            <v>0.00017*BUTANO</v>
          </cell>
          <cell r="F73" t="str">
            <v>0.00017*BUTANO</v>
          </cell>
          <cell r="G73" t="str">
            <v>0.00017*BUTANO</v>
          </cell>
        </row>
        <row r="74">
          <cell r="A74">
            <v>10201003</v>
          </cell>
          <cell r="B74" t="str">
            <v>0.00031*BUTANO</v>
          </cell>
          <cell r="C74" t="str">
            <v>2.82*BUTANO</v>
          </cell>
          <cell r="D74" t="str">
            <v>0.00441*BUTANO</v>
          </cell>
          <cell r="E74" t="str">
            <v>0.00017*BUTANO</v>
          </cell>
          <cell r="F74" t="str">
            <v>0.00017*BUTANO</v>
          </cell>
          <cell r="G74" t="str">
            <v>0.00017*BUTANO</v>
          </cell>
        </row>
        <row r="75">
          <cell r="A75">
            <v>10201201</v>
          </cell>
          <cell r="B75" t="str">
            <v>0.00004*ASERR</v>
          </cell>
          <cell r="C75" t="str">
            <v>1.03*BIOMC</v>
          </cell>
          <cell r="D75" t="str">
            <v>0.00075*ASERR</v>
          </cell>
          <cell r="E75" t="str">
            <v>0.00017*GLP</v>
          </cell>
          <cell r="F75" t="str">
            <v>0.00014*PET2</v>
          </cell>
          <cell r="G75" t="str">
            <v>0.00003*PET2</v>
          </cell>
        </row>
        <row r="76">
          <cell r="A76">
            <v>10201202</v>
          </cell>
          <cell r="B76" t="str">
            <v>0.00004*ASERR</v>
          </cell>
          <cell r="C76" t="str">
            <v>1.03*BIOMC</v>
          </cell>
          <cell r="D76" t="str">
            <v>0.00075*ASERR</v>
          </cell>
          <cell r="E76" t="str">
            <v>0.00017*GLP</v>
          </cell>
          <cell r="F76" t="str">
            <v>0.00014*PET2</v>
          </cell>
          <cell r="G76" t="str">
            <v>0.00003*PET2</v>
          </cell>
        </row>
        <row r="77">
          <cell r="A77">
            <v>10201302</v>
          </cell>
          <cell r="B77" t="str">
            <v>0.0199*ACEUS</v>
          </cell>
          <cell r="C77" t="str">
            <v>3.13*ACEUS</v>
          </cell>
          <cell r="D77" t="str">
            <v>0.00691*ACEUS</v>
          </cell>
          <cell r="E77" t="str">
            <v>0.00129*ACEUS</v>
          </cell>
          <cell r="F77" t="str">
            <v>0.00092*ACEUS</v>
          </cell>
          <cell r="G77" t="str">
            <v>0.00067*ACEUS</v>
          </cell>
        </row>
        <row r="78">
          <cell r="A78">
            <v>10201401</v>
          </cell>
          <cell r="B78" t="str">
            <v>0.00004*ASERR</v>
          </cell>
          <cell r="C78" t="str">
            <v>1.03*BIOMC</v>
          </cell>
          <cell r="D78" t="str">
            <v>0.00075*ASERR</v>
          </cell>
          <cell r="E78" t="str">
            <v>0.00017*GAHOR</v>
          </cell>
          <cell r="F78" t="str">
            <v>0.00014*PET2</v>
          </cell>
          <cell r="G78" t="str">
            <v>0.00003*PET2</v>
          </cell>
        </row>
        <row r="79">
          <cell r="A79">
            <v>20100101</v>
          </cell>
          <cell r="B79" t="str">
            <v>0.00425*PET2</v>
          </cell>
          <cell r="C79" t="str">
            <v>0.00000743*PET2</v>
          </cell>
          <cell r="D79" t="str">
            <v>0.0801*PET2</v>
          </cell>
          <cell r="E79" t="str">
            <v>0.00563*PET2</v>
          </cell>
          <cell r="F79" t="str">
            <v>0.00282*PET2</v>
          </cell>
          <cell r="G79" t="str">
            <v>0.00068*PET2</v>
          </cell>
        </row>
        <row r="80">
          <cell r="A80">
            <v>20100107</v>
          </cell>
          <cell r="B80" t="str">
            <v>0.00425*PET2</v>
          </cell>
          <cell r="C80" t="str">
            <v>0.00000743*PET2</v>
          </cell>
          <cell r="D80" t="str">
            <v>0.0801*PET2</v>
          </cell>
          <cell r="E80" t="str">
            <v>0.00563*PET2</v>
          </cell>
          <cell r="F80" t="str">
            <v>0.00282*PET2</v>
          </cell>
          <cell r="G80" t="str">
            <v>0.00068*PET2</v>
          </cell>
        </row>
        <row r="81">
          <cell r="A81">
            <v>20100108</v>
          </cell>
          <cell r="B81" t="str">
            <v>0.00425*PET2</v>
          </cell>
          <cell r="C81" t="str">
            <v>0.00000743*PET2</v>
          </cell>
          <cell r="D81" t="str">
            <v>0.0801*PET2</v>
          </cell>
          <cell r="E81" t="str">
            <v>0.00563*PET2</v>
          </cell>
          <cell r="F81" t="str">
            <v>0.00282*PET2</v>
          </cell>
          <cell r="G81" t="str">
            <v>0.00068*PET2</v>
          </cell>
        </row>
        <row r="82">
          <cell r="A82">
            <v>20100109</v>
          </cell>
          <cell r="B82" t="str">
            <v>0.00425*PET2</v>
          </cell>
          <cell r="C82" t="str">
            <v>0.00000743*PET2</v>
          </cell>
          <cell r="D82" t="str">
            <v>0.0801*PET2</v>
          </cell>
          <cell r="E82" t="str">
            <v>0.00563*PET2</v>
          </cell>
          <cell r="F82" t="str">
            <v>0.00282*PET2</v>
          </cell>
          <cell r="G82" t="str">
            <v>0.00068*PET2</v>
          </cell>
        </row>
        <row r="83">
          <cell r="A83">
            <v>20100201</v>
          </cell>
          <cell r="B83" t="str">
            <v>0.0001*GNAT</v>
          </cell>
          <cell r="C83" t="str">
            <v>2.697*GNAT</v>
          </cell>
          <cell r="D83" t="str">
            <v>0.352*GNAT</v>
          </cell>
          <cell r="E83" t="str">
            <v>0.000204*GNAT</v>
          </cell>
          <cell r="F83" t="str">
            <v>0.000204*GNAT</v>
          </cell>
          <cell r="G83" t="str">
            <v>0.000204*GNAT</v>
          </cell>
        </row>
        <row r="84">
          <cell r="A84">
            <v>20100208</v>
          </cell>
          <cell r="B84" t="str">
            <v>0.0001*GNAT</v>
          </cell>
          <cell r="C84" t="str">
            <v>2.697*GNAT</v>
          </cell>
          <cell r="D84" t="str">
            <v>0.352*GNAT</v>
          </cell>
          <cell r="E84" t="str">
            <v>0.000204*GNAT</v>
          </cell>
          <cell r="F84" t="str">
            <v>0.000204*GNAT</v>
          </cell>
          <cell r="G84" t="str">
            <v>0.000204*GNAT</v>
          </cell>
        </row>
        <row r="85">
          <cell r="A85">
            <v>20100209</v>
          </cell>
          <cell r="B85" t="str">
            <v>0.0001*GNAT</v>
          </cell>
          <cell r="C85" t="str">
            <v>2.697*GNAT</v>
          </cell>
          <cell r="D85" t="str">
            <v>0.352*GNAT</v>
          </cell>
          <cell r="E85" t="str">
            <v>0.000204*GNAT</v>
          </cell>
          <cell r="F85" t="str">
            <v>0.000204*GNAT</v>
          </cell>
          <cell r="G85" t="str">
            <v>0.000204*GNAT</v>
          </cell>
        </row>
        <row r="86">
          <cell r="A86">
            <v>20100307</v>
          </cell>
          <cell r="B86" t="str">
            <v>0.02364*PET6</v>
          </cell>
          <cell r="C86" t="str">
            <v>3.09*PET6</v>
          </cell>
          <cell r="D86" t="str">
            <v>0.00676*PET6</v>
          </cell>
          <cell r="E86" t="str">
            <v>0.00181*PET6</v>
          </cell>
          <cell r="F86" t="str">
            <v>0.00129*PET6</v>
          </cell>
          <cell r="G86" t="str">
            <v>0.00094*PET6</v>
          </cell>
        </row>
        <row r="87">
          <cell r="A87">
            <v>20200101</v>
          </cell>
          <cell r="B87" t="str">
            <v>0.00425*PET2</v>
          </cell>
          <cell r="C87" t="str">
            <v>0.00000743*PET2</v>
          </cell>
          <cell r="D87" t="str">
            <v>0.0801*PET2</v>
          </cell>
          <cell r="E87" t="str">
            <v>0.00563*PET2</v>
          </cell>
          <cell r="F87" t="str">
            <v>0.00282*PET2</v>
          </cell>
          <cell r="G87" t="str">
            <v>0.00068*PET2</v>
          </cell>
        </row>
        <row r="88">
          <cell r="A88">
            <v>20200102</v>
          </cell>
          <cell r="B88" t="str">
            <v>0.00425*PET2</v>
          </cell>
          <cell r="C88" t="str">
            <v>0.00000743*PET2</v>
          </cell>
          <cell r="D88" t="str">
            <v>0.0801*PET2</v>
          </cell>
          <cell r="E88" t="str">
            <v>0.00563*PET2</v>
          </cell>
          <cell r="F88" t="str">
            <v>0.00282*PET2</v>
          </cell>
          <cell r="G88" t="str">
            <v>0.00068*PET2</v>
          </cell>
        </row>
        <row r="89">
          <cell r="A89">
            <v>20200108</v>
          </cell>
          <cell r="B89" t="str">
            <v>0.00425*PET2</v>
          </cell>
          <cell r="C89" t="str">
            <v>0.00000743*PET2</v>
          </cell>
          <cell r="D89" t="str">
            <v>0.0801*PET2</v>
          </cell>
          <cell r="E89" t="str">
            <v>0.00563*PET2</v>
          </cell>
          <cell r="F89" t="str">
            <v>0.00282*PET2</v>
          </cell>
          <cell r="G89" t="str">
            <v>0.00068*PET2</v>
          </cell>
        </row>
        <row r="90">
          <cell r="A90">
            <v>20200109</v>
          </cell>
          <cell r="B90" t="str">
            <v>0.00425*PET2</v>
          </cell>
          <cell r="C90" t="str">
            <v>0.00000743*PET2</v>
          </cell>
          <cell r="D90" t="str">
            <v>0.0801*PET2</v>
          </cell>
          <cell r="E90" t="str">
            <v>0.00563*PET2</v>
          </cell>
          <cell r="F90" t="str">
            <v>0.00282*PET2</v>
          </cell>
          <cell r="G90" t="str">
            <v>0.00068*PET2</v>
          </cell>
        </row>
        <row r="91">
          <cell r="A91">
            <v>20200201</v>
          </cell>
          <cell r="B91" t="str">
            <v>0.0001*GNAT</v>
          </cell>
          <cell r="C91" t="str">
            <v>2.697*GNAT</v>
          </cell>
          <cell r="D91" t="str">
            <v>0.352*GNAT</v>
          </cell>
          <cell r="E91" t="str">
            <v>0.000204*GNAT</v>
          </cell>
          <cell r="F91" t="str">
            <v>0.000204*GNAT</v>
          </cell>
          <cell r="G91" t="str">
            <v>0.000204*GNAT</v>
          </cell>
        </row>
        <row r="92">
          <cell r="A92">
            <v>20200202</v>
          </cell>
          <cell r="B92" t="str">
            <v>0.0001*GNAT</v>
          </cell>
          <cell r="C92" t="str">
            <v>2.697*GNAT</v>
          </cell>
          <cell r="D92" t="str">
            <v>0.352*GNAT</v>
          </cell>
          <cell r="E92" t="str">
            <v>0.000204*GNAT</v>
          </cell>
          <cell r="F92" t="str">
            <v>0.000204*GNAT</v>
          </cell>
          <cell r="G92" t="str">
            <v>0.000204*GNAT</v>
          </cell>
        </row>
        <row r="93">
          <cell r="A93">
            <v>20200203</v>
          </cell>
          <cell r="B93" t="str">
            <v>0.0001*GNAT</v>
          </cell>
          <cell r="C93" t="str">
            <v>2.697*GNAT</v>
          </cell>
          <cell r="D93" t="str">
            <v>0.352*GNAT</v>
          </cell>
          <cell r="E93" t="str">
            <v>0.000204*GNAT</v>
          </cell>
          <cell r="F93" t="str">
            <v>0.000204*GNAT</v>
          </cell>
          <cell r="G93" t="str">
            <v>0.000204*GNAT</v>
          </cell>
        </row>
        <row r="94">
          <cell r="A94">
            <v>20200208</v>
          </cell>
          <cell r="B94" t="str">
            <v>0.0001*GNAT</v>
          </cell>
          <cell r="C94" t="str">
            <v>2.697*GNAT</v>
          </cell>
          <cell r="D94" t="str">
            <v>0.352*GNAT</v>
          </cell>
          <cell r="E94" t="str">
            <v>0.000204*GNAT</v>
          </cell>
          <cell r="F94" t="str">
            <v>0.000204*GNAT</v>
          </cell>
          <cell r="G94" t="str">
            <v>0.000204*GNAT</v>
          </cell>
        </row>
        <row r="95">
          <cell r="A95">
            <v>20200209</v>
          </cell>
          <cell r="B95" t="str">
            <v>0.0001*GNAT</v>
          </cell>
          <cell r="C95" t="str">
            <v>2.697*GNAT</v>
          </cell>
          <cell r="D95" t="str">
            <v>0.352*GNAT</v>
          </cell>
          <cell r="E95" t="str">
            <v>0.000204*GNAT</v>
          </cell>
          <cell r="F95" t="str">
            <v>0.000204*GNAT</v>
          </cell>
          <cell r="G95" t="str">
            <v>0.000204*GNAT</v>
          </cell>
        </row>
        <row r="96">
          <cell r="A96">
            <v>20200252</v>
          </cell>
          <cell r="B96" t="str">
            <v>0.0001*GNAT</v>
          </cell>
          <cell r="C96" t="str">
            <v>2.697*GNAT</v>
          </cell>
          <cell r="D96" t="str">
            <v>0.352*GNAT</v>
          </cell>
          <cell r="E96" t="str">
            <v>0.000204*GNAT</v>
          </cell>
          <cell r="F96" t="str">
            <v>0.000204*GNAT</v>
          </cell>
          <cell r="G96" t="str">
            <v>0.000204*GNAT</v>
          </cell>
        </row>
        <row r="97">
          <cell r="A97">
            <v>20200253</v>
          </cell>
          <cell r="B97" t="str">
            <v>0.0001*GNAT</v>
          </cell>
          <cell r="C97" t="str">
            <v>2.697*GNAT</v>
          </cell>
          <cell r="D97" t="str">
            <v>0.352*GNAT</v>
          </cell>
          <cell r="E97" t="str">
            <v>0.000204*GNAT</v>
          </cell>
          <cell r="F97" t="str">
            <v>0.000204*GNAT</v>
          </cell>
          <cell r="G97" t="str">
            <v>0.000204*GNAT</v>
          </cell>
        </row>
        <row r="98">
          <cell r="A98">
            <v>20200254</v>
          </cell>
          <cell r="B98" t="str">
            <v>0.0001*GNAT</v>
          </cell>
          <cell r="C98" t="str">
            <v>2.697*GNAT</v>
          </cell>
          <cell r="D98" t="str">
            <v>0.352*GNAT</v>
          </cell>
          <cell r="E98" t="str">
            <v>0.000204*GNAT</v>
          </cell>
          <cell r="F98" t="str">
            <v>0.000204*GNAT</v>
          </cell>
          <cell r="G98" t="str">
            <v>0.000204*GNAT</v>
          </cell>
        </row>
        <row r="99">
          <cell r="A99">
            <v>20200301</v>
          </cell>
          <cell r="B99" t="str">
            <v>0.0001*GNAT</v>
          </cell>
          <cell r="C99" t="str">
            <v>2.69*GNAT</v>
          </cell>
          <cell r="D99" t="str">
            <v>0.352*GNAT</v>
          </cell>
          <cell r="E99" t="str">
            <v>0.000204*GNAT</v>
          </cell>
          <cell r="F99" t="str">
            <v>0.000204*GNAT</v>
          </cell>
          <cell r="G99" t="str">
            <v>0.000204*GNAT</v>
          </cell>
        </row>
        <row r="100">
          <cell r="A100">
            <v>20200401</v>
          </cell>
          <cell r="B100" t="str">
            <v>0.00425*PET2</v>
          </cell>
          <cell r="C100" t="str">
            <v>0.00000743*PET2</v>
          </cell>
          <cell r="D100" t="str">
            <v>0.0801*PET2</v>
          </cell>
          <cell r="E100" t="str">
            <v>0.00563*PET2</v>
          </cell>
          <cell r="F100" t="str">
            <v>0.00282*PET2</v>
          </cell>
          <cell r="G100" t="str">
            <v>0.00068*PET2</v>
          </cell>
        </row>
        <row r="101">
          <cell r="A101">
            <v>20200402</v>
          </cell>
          <cell r="B101" t="str">
            <v>0.0001*GNAT</v>
          </cell>
          <cell r="C101" t="str">
            <v>0.00000743*PET2</v>
          </cell>
          <cell r="D101" t="str">
            <v>0.0801*PET2</v>
          </cell>
          <cell r="E101" t="str">
            <v>0.000204*GNAT</v>
          </cell>
          <cell r="F101" t="str">
            <v>0.000204*GNAT</v>
          </cell>
          <cell r="G101" t="str">
            <v>0.000204*GNAT</v>
          </cell>
        </row>
        <row r="102">
          <cell r="A102">
            <v>20200501</v>
          </cell>
          <cell r="B102" t="str">
            <v>0.00425*PET2</v>
          </cell>
          <cell r="C102" t="str">
            <v>0.00000743*PET2</v>
          </cell>
          <cell r="D102" t="str">
            <v>0.0801*PET2</v>
          </cell>
          <cell r="E102" t="str">
            <v>0.00563*PET2</v>
          </cell>
          <cell r="F102" t="str">
            <v>0.00282*PET2</v>
          </cell>
          <cell r="G102" t="str">
            <v>0.00068*PET2</v>
          </cell>
        </row>
        <row r="103">
          <cell r="A103">
            <v>20200902</v>
          </cell>
          <cell r="B103" t="str">
            <v>0.00425*PET2</v>
          </cell>
          <cell r="C103" t="str">
            <v>0.00000743*PET2</v>
          </cell>
          <cell r="D103" t="str">
            <v>0.0801*PET2</v>
          </cell>
          <cell r="E103" t="str">
            <v>0.00563*PET2</v>
          </cell>
          <cell r="F103" t="str">
            <v>0.00282*PET2</v>
          </cell>
          <cell r="G103" t="str">
            <v>0.00068*PET2</v>
          </cell>
        </row>
        <row r="104">
          <cell r="A104">
            <v>20300101</v>
          </cell>
          <cell r="B104" t="str">
            <v>0.00425*PET2</v>
          </cell>
          <cell r="C104" t="str">
            <v>0.00000743*PET2</v>
          </cell>
          <cell r="D104" t="str">
            <v>0.0801*PET2</v>
          </cell>
          <cell r="E104" t="str">
            <v>0.00563*PET2</v>
          </cell>
          <cell r="F104" t="str">
            <v>0.00282*PET2</v>
          </cell>
          <cell r="G104" t="str">
            <v>0.00068*PET2</v>
          </cell>
        </row>
        <row r="105">
          <cell r="A105">
            <v>20300201</v>
          </cell>
          <cell r="B105" t="str">
            <v>0.0001*GNAT</v>
          </cell>
          <cell r="C105" t="str">
            <v>2.697*GNAT</v>
          </cell>
          <cell r="D105" t="str">
            <v>0.352*GNAT</v>
          </cell>
          <cell r="E105" t="str">
            <v>0.000204*GNAT</v>
          </cell>
          <cell r="F105" t="str">
            <v>0.000204*GNAT</v>
          </cell>
          <cell r="G105" t="str">
            <v>0.000204*GNAT</v>
          </cell>
        </row>
        <row r="106">
          <cell r="A106">
            <v>20300301</v>
          </cell>
          <cell r="B106" t="str">
            <v>0.00425*PET2</v>
          </cell>
          <cell r="C106" t="str">
            <v>0.00000743*PET2</v>
          </cell>
          <cell r="D106" t="str">
            <v>0.0801*PET2</v>
          </cell>
          <cell r="E106" t="str">
            <v>0.00563*PET2</v>
          </cell>
          <cell r="F106" t="str">
            <v>0.00282*PET2</v>
          </cell>
          <cell r="G106" t="str">
            <v>0.00068*PET2</v>
          </cell>
        </row>
        <row r="107">
          <cell r="A107">
            <v>30600301</v>
          </cell>
          <cell r="B107" t="str">
            <v>0.001413*PetCrudo</v>
          </cell>
          <cell r="D107" t="str">
            <v>0.000204*PetCrudo</v>
          </cell>
          <cell r="E107" t="str">
            <v>0.000695*PetCrudo</v>
          </cell>
        </row>
        <row r="108">
          <cell r="A108">
            <v>30600401</v>
          </cell>
          <cell r="B108" t="str">
            <v>0.000077*PetCrudo</v>
          </cell>
          <cell r="D108" t="str">
            <v>0.000054*PetCrudo</v>
          </cell>
        </row>
        <row r="109">
          <cell r="A109">
            <v>30601201</v>
          </cell>
          <cell r="E109" t="str">
            <v>0.0015*PetCrudo</v>
          </cell>
        </row>
        <row r="110">
          <cell r="A110">
            <v>30602401</v>
          </cell>
          <cell r="B110" t="str">
            <v>0.002*PetCrudo</v>
          </cell>
          <cell r="D110" t="str">
            <v>0.0554*PetCrudo</v>
          </cell>
        </row>
        <row r="111">
          <cell r="A111">
            <v>30700104</v>
          </cell>
          <cell r="B111" t="str">
            <v>3.5*Celulosa</v>
          </cell>
          <cell r="E111" t="str">
            <v>50*Celulosa</v>
          </cell>
          <cell r="F111" t="str">
            <v>37.5*Celulosa</v>
          </cell>
          <cell r="G111" t="str">
            <v>26.9*Celulosa</v>
          </cell>
        </row>
        <row r="112">
          <cell r="A112">
            <v>30700105</v>
          </cell>
          <cell r="B112" t="str">
            <v>0.1*Celulosa</v>
          </cell>
          <cell r="E112" t="str">
            <v>0.1*Celulosa</v>
          </cell>
          <cell r="F112" t="str">
            <v>0.095*Celulosa</v>
          </cell>
          <cell r="G112" t="str">
            <v>0.085*Celulosa</v>
          </cell>
        </row>
        <row r="113">
          <cell r="A113">
            <v>30700106</v>
          </cell>
          <cell r="B113" t="str">
            <v>2.7*Cal</v>
          </cell>
          <cell r="C113" t="str">
            <v>1600*Cal</v>
          </cell>
          <cell r="D113" t="str">
            <v>1.6*Cal</v>
          </cell>
          <cell r="E113" t="str">
            <v>12.5*Cal</v>
          </cell>
          <cell r="F113" t="str">
            <v>12.25*Cal</v>
          </cell>
          <cell r="G113" t="str">
            <v>12*Cal</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Datos"/>
      <sheetName val="Alternativa"/>
      <sheetName val="ALT. 10"/>
    </sheetNames>
    <sheetDataSet>
      <sheetData sheetId="0" refreshError="1">
        <row r="1">
          <cell r="B1" t="str">
            <v>eqc_descripcion</v>
          </cell>
          <cell r="C1" t="str">
            <v>Material Particulado</v>
          </cell>
          <cell r="D1" t="str">
            <v>Oxidos de Nitrogeno (NOx)</v>
          </cell>
          <cell r="E1" t="str">
            <v>Oxidos de Azufre (SOx)</v>
          </cell>
          <cell r="F1" t="str">
            <v>Dioxido de Carbono</v>
          </cell>
        </row>
        <row r="2">
          <cell r="B2" t="str">
            <v>CATALIZADOR (OXIDACION CATALITICA)</v>
          </cell>
          <cell r="C2" t="str">
            <v>N/A</v>
          </cell>
          <cell r="D2">
            <v>85</v>
          </cell>
          <cell r="E2" t="str">
            <v>N/A</v>
          </cell>
          <cell r="F2" t="str">
            <v>N/A</v>
          </cell>
        </row>
        <row r="3">
          <cell r="B3" t="str">
            <v>CICLON HUMEDO</v>
          </cell>
          <cell r="C3">
            <v>80</v>
          </cell>
          <cell r="D3">
            <v>0</v>
          </cell>
          <cell r="E3">
            <v>50</v>
          </cell>
          <cell r="F3" t="str">
            <v>N/A</v>
          </cell>
        </row>
        <row r="4">
          <cell r="B4" t="str">
            <v>CICLON SECO</v>
          </cell>
          <cell r="C4">
            <v>76</v>
          </cell>
          <cell r="D4" t="str">
            <v>N/A</v>
          </cell>
          <cell r="E4" t="str">
            <v>N/A</v>
          </cell>
          <cell r="F4" t="str">
            <v>N/A</v>
          </cell>
        </row>
        <row r="5">
          <cell r="B5" t="str">
            <v>CIRCULACIÓN DE LECHO FLUIDIZADO</v>
          </cell>
          <cell r="C5" t="str">
            <v>N/A</v>
          </cell>
          <cell r="D5" t="str">
            <v>N/A</v>
          </cell>
          <cell r="E5" t="str">
            <v>N/A</v>
          </cell>
          <cell r="F5" t="str">
            <v>N/A</v>
          </cell>
        </row>
        <row r="6">
          <cell r="B6" t="str">
            <v>CONDENSADOR</v>
          </cell>
          <cell r="C6" t="str">
            <v>N/A</v>
          </cell>
          <cell r="D6" t="str">
            <v>N/A</v>
          </cell>
          <cell r="E6" t="str">
            <v>N/A</v>
          </cell>
          <cell r="F6" t="str">
            <v>N/A</v>
          </cell>
        </row>
        <row r="7">
          <cell r="B7" t="str">
            <v>DECANTADOR HUMEDO</v>
          </cell>
          <cell r="C7">
            <v>80</v>
          </cell>
          <cell r="D7" t="str">
            <v>N/A</v>
          </cell>
          <cell r="E7" t="str">
            <v>N/A</v>
          </cell>
          <cell r="F7" t="str">
            <v>N/A</v>
          </cell>
        </row>
        <row r="8">
          <cell r="B8" t="str">
            <v>DECANTADOR SECO</v>
          </cell>
          <cell r="C8">
            <v>76</v>
          </cell>
          <cell r="D8" t="str">
            <v>N/A</v>
          </cell>
          <cell r="E8" t="str">
            <v>N/A</v>
          </cell>
          <cell r="F8" t="str">
            <v>N/A</v>
          </cell>
        </row>
        <row r="9">
          <cell r="B9" t="str">
            <v>DEMISTER</v>
          </cell>
          <cell r="C9" t="str">
            <v>N/A</v>
          </cell>
          <cell r="D9" t="str">
            <v>N/A</v>
          </cell>
          <cell r="E9">
            <v>50</v>
          </cell>
          <cell r="F9" t="str">
            <v>N/A</v>
          </cell>
        </row>
        <row r="10">
          <cell r="B10" t="str">
            <v>FILTRO DE CARTUCHO</v>
          </cell>
          <cell r="C10">
            <v>95</v>
          </cell>
          <cell r="D10" t="str">
            <v>N/A</v>
          </cell>
          <cell r="E10" t="str">
            <v>N/A</v>
          </cell>
          <cell r="F10" t="str">
            <v>N/A</v>
          </cell>
        </row>
        <row r="11">
          <cell r="B11" t="str">
            <v>FILTRO DE MANGAS</v>
          </cell>
          <cell r="C11">
            <v>95</v>
          </cell>
          <cell r="D11" t="str">
            <v>N/A</v>
          </cell>
          <cell r="E11" t="str">
            <v>N/A</v>
          </cell>
          <cell r="F11" t="str">
            <v>N/A</v>
          </cell>
        </row>
        <row r="12">
          <cell r="B12" t="str">
            <v>INCINERADOR</v>
          </cell>
          <cell r="C12">
            <v>87</v>
          </cell>
          <cell r="D12" t="str">
            <v>N/A</v>
          </cell>
          <cell r="E12" t="str">
            <v>N/A</v>
          </cell>
          <cell r="F12" t="str">
            <v>N/A</v>
          </cell>
        </row>
        <row r="13">
          <cell r="B13" t="str">
            <v>INYECCION DE AMONIACO</v>
          </cell>
          <cell r="C13" t="str">
            <v>N/A</v>
          </cell>
          <cell r="D13">
            <v>95</v>
          </cell>
          <cell r="E13" t="str">
            <v>N/A</v>
          </cell>
          <cell r="F13" t="str">
            <v>N/A</v>
          </cell>
        </row>
        <row r="14">
          <cell r="B14" t="str">
            <v>INYECCION DE VAPOR O AGUA</v>
          </cell>
          <cell r="C14" t="str">
            <v>N/A</v>
          </cell>
          <cell r="D14">
            <v>94</v>
          </cell>
          <cell r="E14" t="str">
            <v>N/A</v>
          </cell>
          <cell r="F14" t="str">
            <v>N/A</v>
          </cell>
        </row>
        <row r="15">
          <cell r="B15" t="str">
            <v>LAVADOR SIMPLE (SCRUBBER)</v>
          </cell>
          <cell r="C15">
            <v>88</v>
          </cell>
          <cell r="D15">
            <v>50</v>
          </cell>
          <cell r="E15">
            <v>80</v>
          </cell>
          <cell r="F15" t="str">
            <v>N/A</v>
          </cell>
        </row>
        <row r="16">
          <cell r="B16" t="str">
            <v>LAVADOR VENTURI</v>
          </cell>
          <cell r="C16">
            <v>88</v>
          </cell>
          <cell r="D16">
            <v>94</v>
          </cell>
          <cell r="E16">
            <v>80</v>
          </cell>
          <cell r="F16" t="str">
            <v>N/A</v>
          </cell>
        </row>
        <row r="17">
          <cell r="B17" t="str">
            <v>MULTICICLON</v>
          </cell>
          <cell r="C17">
            <v>76</v>
          </cell>
          <cell r="D17" t="str">
            <v>N/A</v>
          </cell>
          <cell r="E17" t="str">
            <v>N/A</v>
          </cell>
          <cell r="F17" t="str">
            <v>N/A</v>
          </cell>
        </row>
        <row r="18">
          <cell r="B18" t="str">
            <v>PLANTA DE ACIDO</v>
          </cell>
          <cell r="C18" t="str">
            <v>N/A</v>
          </cell>
          <cell r="D18" t="str">
            <v>N/A</v>
          </cell>
          <cell r="E18">
            <v>95</v>
          </cell>
          <cell r="F18" t="str">
            <v>N/A</v>
          </cell>
        </row>
        <row r="19">
          <cell r="B19" t="str">
            <v>PRECIPITADOR ELECTROESTATICO</v>
          </cell>
          <cell r="C19">
            <v>98</v>
          </cell>
          <cell r="D19" t="str">
            <v>N/A</v>
          </cell>
          <cell r="E19" t="str">
            <v>N/A</v>
          </cell>
          <cell r="F19" t="str">
            <v>N/A</v>
          </cell>
        </row>
        <row r="20">
          <cell r="B20" t="str">
            <v>EXAMEN DE INFORMACIÓN</v>
          </cell>
          <cell r="C20">
            <v>0</v>
          </cell>
          <cell r="D20">
            <v>0</v>
          </cell>
          <cell r="E20">
            <v>0</v>
          </cell>
          <cell r="F20" t="str">
            <v>N/A</v>
          </cell>
        </row>
        <row r="21">
          <cell r="B21">
            <v>0</v>
          </cell>
          <cell r="C21">
            <v>0</v>
          </cell>
          <cell r="D21">
            <v>0</v>
          </cell>
          <cell r="E21">
            <v>0</v>
          </cell>
          <cell r="F21" t="str">
            <v>N/A</v>
          </cell>
        </row>
        <row r="22">
          <cell r="B22" t="str">
            <v xml:space="preserve">PROPUESTA METODOLÓGICA CUANTIFICACIÓN DE EMISIONES DE FUENTES </v>
          </cell>
          <cell r="C22">
            <v>0</v>
          </cell>
          <cell r="D22">
            <v>0</v>
          </cell>
          <cell r="E22">
            <v>0</v>
          </cell>
          <cell r="F22" t="str">
            <v>N/A</v>
          </cell>
        </row>
        <row r="23">
          <cell r="B23" t="str">
            <v>FIJAS AFECTAS AL IMPUESTO DEL ARTÍCULO 8° DE LA LEY N° 20.780</v>
          </cell>
          <cell r="C23">
            <v>0</v>
          </cell>
          <cell r="D23">
            <v>0</v>
          </cell>
          <cell r="E23">
            <v>0</v>
          </cell>
          <cell r="F23" t="str">
            <v>N/A</v>
          </cell>
        </row>
        <row r="24">
          <cell r="B24">
            <v>0</v>
          </cell>
          <cell r="C24">
            <v>0</v>
          </cell>
          <cell r="D24">
            <v>0</v>
          </cell>
          <cell r="E24">
            <v>0</v>
          </cell>
          <cell r="F24" t="str">
            <v>N/A</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B3:E128"/>
  <sheetViews>
    <sheetView tabSelected="1" view="pageLayout" topLeftCell="A130" zoomScale="70" zoomScaleNormal="100" zoomScalePageLayoutView="70" workbookViewId="0">
      <selection activeCell="B115" sqref="B115:D115"/>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86" t="s">
        <v>4</v>
      </c>
      <c r="C20" s="86"/>
      <c r="D20" s="86"/>
      <c r="E20" s="86"/>
    </row>
    <row r="21" spans="2:5" ht="15.6" customHeight="1" x14ac:dyDescent="0.3">
      <c r="B21" s="86"/>
      <c r="C21" s="86"/>
      <c r="D21" s="86"/>
      <c r="E21" s="86"/>
    </row>
    <row r="22" spans="2:5" ht="15.6" customHeight="1" x14ac:dyDescent="0.3">
      <c r="B22" s="90" t="s">
        <v>6</v>
      </c>
      <c r="C22" s="90"/>
      <c r="D22" s="90"/>
      <c r="E22" s="90"/>
    </row>
    <row r="23" spans="2:5" x14ac:dyDescent="0.3">
      <c r="B23" s="90" t="s">
        <v>7</v>
      </c>
      <c r="C23" s="90"/>
      <c r="D23" s="90"/>
      <c r="E23" s="90"/>
    </row>
    <row r="24" spans="2:5" x14ac:dyDescent="0.3">
      <c r="B24" s="6"/>
      <c r="C24" s="6"/>
      <c r="D24" s="6"/>
      <c r="E24" s="6"/>
    </row>
    <row r="25" spans="2:5" x14ac:dyDescent="0.3">
      <c r="B25" s="6"/>
      <c r="C25" s="6"/>
      <c r="D25" s="6"/>
      <c r="E25" s="6"/>
    </row>
    <row r="26" spans="2:5" x14ac:dyDescent="0.3">
      <c r="B26" s="6"/>
      <c r="C26" s="6"/>
      <c r="D26" s="6"/>
      <c r="E26" s="6"/>
    </row>
    <row r="27" spans="2:5" x14ac:dyDescent="0.3">
      <c r="B27" s="6"/>
      <c r="C27" s="94" t="s">
        <v>167</v>
      </c>
      <c r="D27" s="94"/>
      <c r="E27" s="6"/>
    </row>
    <row r="28" spans="2:5" x14ac:dyDescent="0.3">
      <c r="B28" s="6"/>
      <c r="C28" s="65"/>
      <c r="D28" s="65"/>
      <c r="E28" s="6"/>
    </row>
    <row r="29" spans="2:5" x14ac:dyDescent="0.3">
      <c r="B29" s="52"/>
      <c r="C29" s="65"/>
      <c r="D29" s="65"/>
      <c r="E29" s="52"/>
    </row>
    <row r="30" spans="2:5" x14ac:dyDescent="0.3">
      <c r="B30" s="52"/>
      <c r="C30" s="65"/>
      <c r="D30" s="65"/>
      <c r="E30" s="52"/>
    </row>
    <row r="31" spans="2:5" x14ac:dyDescent="0.3">
      <c r="B31" s="52"/>
      <c r="C31" s="52"/>
      <c r="D31" s="52"/>
      <c r="E31" s="52"/>
    </row>
    <row r="32" spans="2:5" x14ac:dyDescent="0.3">
      <c r="B32" s="52"/>
      <c r="C32" s="52"/>
      <c r="D32" s="52"/>
      <c r="E32" s="52"/>
    </row>
    <row r="33" spans="2:5" x14ac:dyDescent="0.3">
      <c r="B33" s="52"/>
      <c r="C33" s="52"/>
      <c r="D33" s="52"/>
      <c r="E33" s="52"/>
    </row>
    <row r="34" spans="2:5" x14ac:dyDescent="0.3">
      <c r="B34" s="6"/>
      <c r="C34" s="6"/>
      <c r="D34" s="6"/>
      <c r="E34" s="6"/>
    </row>
    <row r="35" spans="2:5" x14ac:dyDescent="0.3">
      <c r="B35" s="6"/>
      <c r="C35" s="6"/>
      <c r="D35" s="6"/>
      <c r="E35" s="6"/>
    </row>
    <row r="36" spans="2:5" x14ac:dyDescent="0.3">
      <c r="B36" s="6"/>
      <c r="C36" s="6"/>
      <c r="D36" s="11"/>
      <c r="E36" s="6"/>
    </row>
    <row r="37" spans="2:5" ht="70.2" customHeight="1" x14ac:dyDescent="0.3">
      <c r="B37" s="6"/>
      <c r="C37" s="10" t="s">
        <v>49</v>
      </c>
      <c r="D37" s="12"/>
      <c r="E37" s="6"/>
    </row>
    <row r="38" spans="2:5" ht="70.2" customHeight="1" x14ac:dyDescent="0.3">
      <c r="B38" s="6"/>
      <c r="C38" s="10" t="s">
        <v>50</v>
      </c>
      <c r="D38" s="12"/>
      <c r="E38" s="6"/>
    </row>
    <row r="39" spans="2:5" x14ac:dyDescent="0.3">
      <c r="B39" s="6"/>
      <c r="C39" s="9"/>
      <c r="D39" s="6"/>
      <c r="E39" s="6"/>
    </row>
    <row r="40" spans="2:5" x14ac:dyDescent="0.3">
      <c r="B40" s="6"/>
      <c r="C40" s="9"/>
      <c r="D40" s="6"/>
      <c r="E40" s="6"/>
    </row>
    <row r="41" spans="2:5" x14ac:dyDescent="0.3">
      <c r="B41" s="6"/>
      <c r="C41" s="9"/>
      <c r="D41" s="6"/>
      <c r="E41" s="6"/>
    </row>
    <row r="42" spans="2:5" x14ac:dyDescent="0.3">
      <c r="B42" s="30"/>
      <c r="C42" s="9"/>
      <c r="D42" s="30"/>
      <c r="E42" s="30"/>
    </row>
    <row r="43" spans="2:5" x14ac:dyDescent="0.3">
      <c r="B43" s="6"/>
      <c r="C43" s="6"/>
      <c r="D43" s="6"/>
      <c r="E43" s="6"/>
    </row>
    <row r="44" spans="2:5" x14ac:dyDescent="0.3">
      <c r="B44" s="91" t="s">
        <v>5</v>
      </c>
      <c r="C44" s="92"/>
      <c r="D44" s="92"/>
      <c r="E44" s="93"/>
    </row>
    <row r="45" spans="2:5" ht="75" customHeight="1" x14ac:dyDescent="0.3">
      <c r="B45" s="87" t="s">
        <v>168</v>
      </c>
      <c r="C45" s="88"/>
      <c r="D45" s="88"/>
      <c r="E45" s="89"/>
    </row>
    <row r="46" spans="2:5" x14ac:dyDescent="0.3">
      <c r="B46" s="87"/>
      <c r="C46" s="88"/>
      <c r="D46" s="88"/>
      <c r="E46" s="89"/>
    </row>
    <row r="47" spans="2:5" x14ac:dyDescent="0.3">
      <c r="B47" s="102"/>
      <c r="C47" s="103"/>
      <c r="D47" s="103"/>
      <c r="E47" s="104"/>
    </row>
    <row r="48" spans="2:5" ht="14.4" customHeight="1" x14ac:dyDescent="0.3">
      <c r="B48" s="87" t="s">
        <v>146</v>
      </c>
      <c r="C48" s="88"/>
      <c r="D48" s="88"/>
      <c r="E48" s="89"/>
    </row>
    <row r="49" spans="2:5" x14ac:dyDescent="0.3">
      <c r="B49" s="87"/>
      <c r="C49" s="88"/>
      <c r="D49" s="88"/>
      <c r="E49" s="89"/>
    </row>
    <row r="50" spans="2:5" x14ac:dyDescent="0.3">
      <c r="B50" s="87"/>
      <c r="C50" s="88"/>
      <c r="D50" s="88"/>
      <c r="E50" s="89"/>
    </row>
    <row r="51" spans="2:5" x14ac:dyDescent="0.3">
      <c r="B51" s="87"/>
      <c r="C51" s="88"/>
      <c r="D51" s="88"/>
      <c r="E51" s="89"/>
    </row>
    <row r="52" spans="2:5" x14ac:dyDescent="0.3">
      <c r="B52" s="87"/>
      <c r="C52" s="88"/>
      <c r="D52" s="88"/>
      <c r="E52" s="89"/>
    </row>
    <row r="53" spans="2:5" x14ac:dyDescent="0.3">
      <c r="B53" s="87"/>
      <c r="C53" s="88"/>
      <c r="D53" s="88"/>
      <c r="E53" s="89"/>
    </row>
    <row r="54" spans="2:5" x14ac:dyDescent="0.3">
      <c r="B54" s="87"/>
      <c r="C54" s="88"/>
      <c r="D54" s="88"/>
      <c r="E54" s="89"/>
    </row>
    <row r="55" spans="2:5" x14ac:dyDescent="0.3">
      <c r="B55" s="99"/>
      <c r="C55" s="100"/>
      <c r="D55" s="100"/>
      <c r="E55" s="101"/>
    </row>
    <row r="56" spans="2:5" x14ac:dyDescent="0.3">
      <c r="B56" s="95"/>
      <c r="C56" s="95"/>
      <c r="D56" s="95"/>
      <c r="E56" s="95"/>
    </row>
    <row r="57" spans="2:5" x14ac:dyDescent="0.3">
      <c r="B57" s="96" t="s">
        <v>8</v>
      </c>
      <c r="C57" s="97"/>
      <c r="D57" s="97"/>
      <c r="E57" s="98"/>
    </row>
    <row r="58" spans="2:5" x14ac:dyDescent="0.3">
      <c r="B58" s="4" t="s">
        <v>9</v>
      </c>
      <c r="C58" s="4"/>
      <c r="D58" s="3"/>
      <c r="E58" s="35">
        <v>42716</v>
      </c>
    </row>
    <row r="59" spans="2:5" x14ac:dyDescent="0.3">
      <c r="B59" s="4" t="s">
        <v>9</v>
      </c>
      <c r="C59" s="4"/>
      <c r="D59" s="3"/>
      <c r="E59" s="35" t="s">
        <v>172</v>
      </c>
    </row>
    <row r="60" spans="2:5" x14ac:dyDescent="0.3">
      <c r="B60" s="105" t="s">
        <v>10</v>
      </c>
      <c r="C60" s="105"/>
      <c r="D60" s="105"/>
      <c r="E60" s="36" t="s">
        <v>96</v>
      </c>
    </row>
    <row r="61" spans="2:5" x14ac:dyDescent="0.3">
      <c r="B61" s="105" t="s">
        <v>11</v>
      </c>
      <c r="C61" s="105"/>
      <c r="D61" s="105"/>
      <c r="E61" s="36" t="s">
        <v>181</v>
      </c>
    </row>
    <row r="62" spans="2:5" ht="24.6" x14ac:dyDescent="0.3">
      <c r="B62" s="105" t="s">
        <v>12</v>
      </c>
      <c r="C62" s="105"/>
      <c r="D62" s="105"/>
      <c r="E62" s="36" t="s">
        <v>97</v>
      </c>
    </row>
    <row r="63" spans="2:5" x14ac:dyDescent="0.3">
      <c r="B63" s="105" t="s">
        <v>13</v>
      </c>
      <c r="C63" s="105"/>
      <c r="D63" s="105"/>
      <c r="E63" s="36" t="s">
        <v>98</v>
      </c>
    </row>
    <row r="64" spans="2:5" x14ac:dyDescent="0.3">
      <c r="B64" s="106" t="s">
        <v>14</v>
      </c>
      <c r="C64" s="106"/>
      <c r="D64" s="106"/>
      <c r="E64" s="36">
        <v>1</v>
      </c>
    </row>
    <row r="65" spans="2:5" x14ac:dyDescent="0.3">
      <c r="B65" s="2"/>
      <c r="C65" s="2"/>
      <c r="D65" s="2"/>
      <c r="E65" s="2"/>
    </row>
    <row r="66" spans="2:5" x14ac:dyDescent="0.3">
      <c r="B66" s="107" t="s">
        <v>15</v>
      </c>
      <c r="C66" s="107"/>
      <c r="D66" s="107"/>
      <c r="E66" s="107"/>
    </row>
    <row r="67" spans="2:5" x14ac:dyDescent="0.3">
      <c r="B67" s="105" t="s">
        <v>16</v>
      </c>
      <c r="C67" s="105"/>
      <c r="D67" s="105"/>
      <c r="E67" s="36" t="s">
        <v>181</v>
      </c>
    </row>
    <row r="68" spans="2:5" x14ac:dyDescent="0.3">
      <c r="B68" s="105" t="s">
        <v>12</v>
      </c>
      <c r="C68" s="105"/>
      <c r="D68" s="105"/>
      <c r="E68" s="36" t="s">
        <v>99</v>
      </c>
    </row>
    <row r="69" spans="2:5" x14ac:dyDescent="0.3">
      <c r="B69" s="105" t="s">
        <v>17</v>
      </c>
      <c r="C69" s="105"/>
      <c r="D69" s="105"/>
      <c r="E69" s="36">
        <v>245714</v>
      </c>
    </row>
    <row r="70" spans="2:5" x14ac:dyDescent="0.3">
      <c r="B70" s="105" t="s">
        <v>18</v>
      </c>
      <c r="C70" s="105"/>
      <c r="D70" s="105"/>
      <c r="E70" s="36" t="s">
        <v>100</v>
      </c>
    </row>
    <row r="71" spans="2:5" x14ac:dyDescent="0.3">
      <c r="B71" s="108" t="s">
        <v>19</v>
      </c>
      <c r="C71" s="108"/>
      <c r="D71" s="108"/>
      <c r="E71" s="36">
        <v>8</v>
      </c>
    </row>
    <row r="72" spans="2:5" ht="24.6" x14ac:dyDescent="0.3">
      <c r="B72" s="105" t="s">
        <v>20</v>
      </c>
      <c r="C72" s="105"/>
      <c r="D72" s="105"/>
      <c r="E72" s="36" t="s">
        <v>101</v>
      </c>
    </row>
    <row r="73" spans="2:5" x14ac:dyDescent="0.3">
      <c r="B73" s="105" t="s">
        <v>13</v>
      </c>
      <c r="C73" s="105"/>
      <c r="D73" s="105"/>
      <c r="E73" s="36" t="s">
        <v>98</v>
      </c>
    </row>
    <row r="74" spans="2:5" x14ac:dyDescent="0.3">
      <c r="B74" s="105" t="s">
        <v>21</v>
      </c>
      <c r="C74" s="105"/>
      <c r="D74" s="105"/>
      <c r="E74" s="36">
        <v>80.7</v>
      </c>
    </row>
    <row r="75" spans="2:5" x14ac:dyDescent="0.3">
      <c r="B75" s="106" t="s">
        <v>22</v>
      </c>
      <c r="C75" s="106"/>
      <c r="D75" s="106"/>
      <c r="E75" s="36">
        <v>2</v>
      </c>
    </row>
    <row r="76" spans="2:5" x14ac:dyDescent="0.3">
      <c r="B76" s="106" t="s">
        <v>23</v>
      </c>
      <c r="C76" s="106"/>
      <c r="D76" s="106"/>
      <c r="E76" s="36">
        <v>0</v>
      </c>
    </row>
    <row r="77" spans="2:5" x14ac:dyDescent="0.3">
      <c r="B77" s="106" t="s">
        <v>24</v>
      </c>
      <c r="C77" s="106"/>
      <c r="D77" s="106"/>
      <c r="E77" s="36">
        <v>0</v>
      </c>
    </row>
    <row r="78" spans="2:5" x14ac:dyDescent="0.3">
      <c r="B78" s="106" t="s">
        <v>25</v>
      </c>
      <c r="C78" s="106"/>
      <c r="D78" s="106"/>
      <c r="E78" s="36">
        <v>2</v>
      </c>
    </row>
    <row r="80" spans="2:5" x14ac:dyDescent="0.3">
      <c r="B80" s="83" t="s">
        <v>38</v>
      </c>
      <c r="C80" s="84"/>
      <c r="D80" s="84"/>
      <c r="E80" s="85"/>
    </row>
    <row r="81" spans="2:5" x14ac:dyDescent="0.3">
      <c r="B81" s="13" t="s">
        <v>51</v>
      </c>
      <c r="C81" s="13" t="s">
        <v>52</v>
      </c>
      <c r="D81" s="13" t="s">
        <v>53</v>
      </c>
      <c r="E81" s="13" t="s">
        <v>54</v>
      </c>
    </row>
    <row r="82" spans="2:5" x14ac:dyDescent="0.3">
      <c r="B82" s="14" t="s">
        <v>102</v>
      </c>
      <c r="C82" s="14">
        <v>725</v>
      </c>
      <c r="D82" s="14">
        <v>2011</v>
      </c>
      <c r="E82" s="14">
        <v>8</v>
      </c>
    </row>
    <row r="83" spans="2:5" x14ac:dyDescent="0.3">
      <c r="B83" s="14"/>
      <c r="C83" s="14"/>
      <c r="D83" s="14"/>
      <c r="E83" s="14"/>
    </row>
    <row r="84" spans="2:5" x14ac:dyDescent="0.3">
      <c r="B84" s="14"/>
      <c r="C84" s="14"/>
      <c r="D84" s="14"/>
      <c r="E84" s="14"/>
    </row>
    <row r="85" spans="2:5" x14ac:dyDescent="0.3">
      <c r="B85" s="14"/>
      <c r="C85" s="14"/>
      <c r="D85" s="14"/>
      <c r="E85" s="14"/>
    </row>
    <row r="86" spans="2:5" x14ac:dyDescent="0.3">
      <c r="B86" s="66"/>
      <c r="C86" s="66"/>
      <c r="D86" s="66"/>
      <c r="E86" s="66"/>
    </row>
    <row r="87" spans="2:5" x14ac:dyDescent="0.3">
      <c r="B87" s="145" t="s">
        <v>45</v>
      </c>
      <c r="C87" s="146"/>
      <c r="D87" s="147"/>
      <c r="E87" s="5" t="s">
        <v>94</v>
      </c>
    </row>
    <row r="88" spans="2:5" ht="27" customHeight="1" x14ac:dyDescent="0.3">
      <c r="B88" s="71" t="s">
        <v>43</v>
      </c>
      <c r="C88" s="72"/>
      <c r="D88" s="73"/>
      <c r="E88" s="31" t="s">
        <v>176</v>
      </c>
    </row>
    <row r="89" spans="2:5" x14ac:dyDescent="0.3">
      <c r="B89" s="71" t="s">
        <v>26</v>
      </c>
      <c r="C89" s="72"/>
      <c r="D89" s="73"/>
      <c r="E89" s="29" t="s">
        <v>103</v>
      </c>
    </row>
    <row r="90" spans="2:5" x14ac:dyDescent="0.3">
      <c r="B90" s="77" t="s">
        <v>44</v>
      </c>
      <c r="C90" s="78"/>
      <c r="D90" s="79"/>
      <c r="E90" s="29" t="s">
        <v>173</v>
      </c>
    </row>
    <row r="91" spans="2:5" x14ac:dyDescent="0.3">
      <c r="B91" s="80" t="s">
        <v>27</v>
      </c>
      <c r="C91" s="81"/>
      <c r="D91" s="82"/>
      <c r="E91" s="58">
        <v>10100401</v>
      </c>
    </row>
    <row r="92" spans="2:5" ht="14.4" customHeight="1" x14ac:dyDescent="0.3">
      <c r="B92" s="77" t="s">
        <v>28</v>
      </c>
      <c r="C92" s="78"/>
      <c r="D92" s="79"/>
      <c r="E92" s="29" t="s">
        <v>103</v>
      </c>
    </row>
    <row r="93" spans="2:5" ht="25.5" customHeight="1" x14ac:dyDescent="0.3">
      <c r="B93" s="71" t="s">
        <v>3</v>
      </c>
      <c r="C93" s="72"/>
      <c r="D93" s="73"/>
      <c r="E93" s="29" t="s">
        <v>104</v>
      </c>
    </row>
    <row r="94" spans="2:5" x14ac:dyDescent="0.3">
      <c r="B94" s="71" t="s">
        <v>29</v>
      </c>
      <c r="C94" s="72"/>
      <c r="D94" s="73"/>
      <c r="E94" s="29">
        <v>1956</v>
      </c>
    </row>
    <row r="95" spans="2:5" x14ac:dyDescent="0.3">
      <c r="B95" s="71" t="s">
        <v>30</v>
      </c>
      <c r="C95" s="72"/>
      <c r="D95" s="73"/>
      <c r="E95" s="29">
        <v>1957</v>
      </c>
    </row>
    <row r="96" spans="2:5" x14ac:dyDescent="0.3">
      <c r="B96" s="71" t="s">
        <v>31</v>
      </c>
      <c r="C96" s="72"/>
      <c r="D96" s="73"/>
      <c r="E96" s="29" t="s">
        <v>175</v>
      </c>
    </row>
    <row r="97" spans="2:5" x14ac:dyDescent="0.3">
      <c r="B97" s="71" t="s">
        <v>32</v>
      </c>
      <c r="C97" s="72"/>
      <c r="D97" s="73"/>
      <c r="E97" s="29" t="s">
        <v>105</v>
      </c>
    </row>
    <row r="98" spans="2:5" x14ac:dyDescent="0.3">
      <c r="B98" s="74" t="s">
        <v>33</v>
      </c>
      <c r="C98" s="75"/>
      <c r="D98" s="76"/>
      <c r="E98" s="29" t="s">
        <v>55</v>
      </c>
    </row>
    <row r="99" spans="2:5" x14ac:dyDescent="0.3">
      <c r="B99" s="77" t="s">
        <v>34</v>
      </c>
      <c r="C99" s="78"/>
      <c r="D99" s="79"/>
      <c r="E99" s="29" t="s">
        <v>55</v>
      </c>
    </row>
    <row r="100" spans="2:5" x14ac:dyDescent="0.3">
      <c r="B100" s="77" t="s">
        <v>35</v>
      </c>
      <c r="C100" s="78"/>
      <c r="D100" s="79"/>
      <c r="E100" s="29" t="s">
        <v>106</v>
      </c>
    </row>
    <row r="101" spans="2:5" x14ac:dyDescent="0.3">
      <c r="B101" s="77" t="s">
        <v>36</v>
      </c>
      <c r="C101" s="78"/>
      <c r="D101" s="79"/>
      <c r="E101" s="29" t="s">
        <v>107</v>
      </c>
    </row>
    <row r="102" spans="2:5" x14ac:dyDescent="0.3">
      <c r="B102" s="77" t="s">
        <v>37</v>
      </c>
      <c r="C102" s="78"/>
      <c r="D102" s="79"/>
      <c r="E102" s="29" t="s">
        <v>148</v>
      </c>
    </row>
    <row r="103" spans="2:5" x14ac:dyDescent="0.3">
      <c r="B103" s="71" t="s">
        <v>39</v>
      </c>
      <c r="C103" s="72"/>
      <c r="D103" s="73"/>
      <c r="E103" s="29" t="s">
        <v>108</v>
      </c>
    </row>
    <row r="104" spans="2:5" x14ac:dyDescent="0.3">
      <c r="B104" s="71" t="s">
        <v>40</v>
      </c>
      <c r="C104" s="72"/>
      <c r="D104" s="73"/>
      <c r="E104" s="29" t="s">
        <v>147</v>
      </c>
    </row>
    <row r="105" spans="2:5" x14ac:dyDescent="0.3">
      <c r="B105" s="71" t="s">
        <v>41</v>
      </c>
      <c r="C105" s="72"/>
      <c r="D105" s="73"/>
      <c r="E105" s="29" t="s">
        <v>108</v>
      </c>
    </row>
    <row r="106" spans="2:5" x14ac:dyDescent="0.3">
      <c r="B106" s="71" t="s">
        <v>42</v>
      </c>
      <c r="C106" s="72"/>
      <c r="D106" s="73"/>
      <c r="E106" s="29" t="s">
        <v>147</v>
      </c>
    </row>
    <row r="107" spans="2:5" x14ac:dyDescent="0.3">
      <c r="B107" s="56"/>
      <c r="C107" s="56"/>
      <c r="D107" s="56"/>
      <c r="E107" s="57"/>
    </row>
    <row r="108" spans="2:5" x14ac:dyDescent="0.3">
      <c r="E108" s="32"/>
    </row>
    <row r="109" spans="2:5" x14ac:dyDescent="0.3">
      <c r="B109" s="148" t="s">
        <v>45</v>
      </c>
      <c r="C109" s="149"/>
      <c r="D109" s="150"/>
      <c r="E109" s="5" t="s">
        <v>95</v>
      </c>
    </row>
    <row r="110" spans="2:5" ht="24.75" customHeight="1" x14ac:dyDescent="0.3">
      <c r="B110" s="71" t="s">
        <v>43</v>
      </c>
      <c r="C110" s="72"/>
      <c r="D110" s="73"/>
      <c r="E110" s="67" t="s">
        <v>176</v>
      </c>
    </row>
    <row r="111" spans="2:5" x14ac:dyDescent="0.3">
      <c r="B111" s="71" t="s">
        <v>26</v>
      </c>
      <c r="C111" s="72"/>
      <c r="D111" s="73"/>
      <c r="E111" s="29" t="s">
        <v>110</v>
      </c>
    </row>
    <row r="112" spans="2:5" x14ac:dyDescent="0.3">
      <c r="B112" s="77" t="s">
        <v>44</v>
      </c>
      <c r="C112" s="78"/>
      <c r="D112" s="79"/>
      <c r="E112" s="29" t="s">
        <v>174</v>
      </c>
    </row>
    <row r="113" spans="2:5" x14ac:dyDescent="0.3">
      <c r="B113" s="80" t="s">
        <v>27</v>
      </c>
      <c r="C113" s="81"/>
      <c r="D113" s="82"/>
      <c r="E113" s="58">
        <v>10100902</v>
      </c>
    </row>
    <row r="114" spans="2:5" x14ac:dyDescent="0.3">
      <c r="B114" s="77" t="s">
        <v>28</v>
      </c>
      <c r="C114" s="78"/>
      <c r="D114" s="79"/>
      <c r="E114" s="29" t="s">
        <v>110</v>
      </c>
    </row>
    <row r="115" spans="2:5" x14ac:dyDescent="0.3">
      <c r="B115" s="71" t="s">
        <v>3</v>
      </c>
      <c r="C115" s="72"/>
      <c r="D115" s="73"/>
      <c r="E115" s="29" t="s">
        <v>104</v>
      </c>
    </row>
    <row r="116" spans="2:5" x14ac:dyDescent="0.3">
      <c r="B116" s="71" t="s">
        <v>29</v>
      </c>
      <c r="C116" s="72"/>
      <c r="D116" s="73"/>
      <c r="E116" s="29">
        <v>1981</v>
      </c>
    </row>
    <row r="117" spans="2:5" x14ac:dyDescent="0.3">
      <c r="B117" s="71" t="s">
        <v>30</v>
      </c>
      <c r="C117" s="72"/>
      <c r="D117" s="73"/>
      <c r="E117" s="29">
        <v>1982</v>
      </c>
    </row>
    <row r="118" spans="2:5" x14ac:dyDescent="0.3">
      <c r="B118" s="71" t="s">
        <v>31</v>
      </c>
      <c r="C118" s="72"/>
      <c r="D118" s="73"/>
      <c r="E118" s="29" t="s">
        <v>111</v>
      </c>
    </row>
    <row r="119" spans="2:5" x14ac:dyDescent="0.3">
      <c r="B119" s="71" t="s">
        <v>32</v>
      </c>
      <c r="C119" s="72"/>
      <c r="D119" s="73"/>
      <c r="E119" s="29" t="s">
        <v>105</v>
      </c>
    </row>
    <row r="120" spans="2:5" x14ac:dyDescent="0.3">
      <c r="B120" s="74" t="s">
        <v>33</v>
      </c>
      <c r="C120" s="75"/>
      <c r="D120" s="76"/>
      <c r="E120" s="29" t="s">
        <v>55</v>
      </c>
    </row>
    <row r="121" spans="2:5" x14ac:dyDescent="0.3">
      <c r="B121" s="77" t="s">
        <v>34</v>
      </c>
      <c r="C121" s="78"/>
      <c r="D121" s="79"/>
      <c r="E121" s="29" t="s">
        <v>55</v>
      </c>
    </row>
    <row r="122" spans="2:5" x14ac:dyDescent="0.3">
      <c r="B122" s="77" t="s">
        <v>35</v>
      </c>
      <c r="C122" s="78"/>
      <c r="D122" s="79"/>
      <c r="E122" s="29" t="s">
        <v>112</v>
      </c>
    </row>
    <row r="123" spans="2:5" x14ac:dyDescent="0.3">
      <c r="B123" s="77" t="s">
        <v>36</v>
      </c>
      <c r="C123" s="78"/>
      <c r="D123" s="79"/>
      <c r="E123" s="29" t="s">
        <v>113</v>
      </c>
    </row>
    <row r="124" spans="2:5" x14ac:dyDescent="0.3">
      <c r="B124" s="77" t="s">
        <v>37</v>
      </c>
      <c r="C124" s="78"/>
      <c r="D124" s="79"/>
      <c r="E124" s="29" t="s">
        <v>148</v>
      </c>
    </row>
    <row r="125" spans="2:5" x14ac:dyDescent="0.3">
      <c r="B125" s="71" t="s">
        <v>39</v>
      </c>
      <c r="C125" s="72"/>
      <c r="D125" s="73"/>
      <c r="E125" s="29" t="s">
        <v>114</v>
      </c>
    </row>
    <row r="126" spans="2:5" x14ac:dyDescent="0.3">
      <c r="B126" s="71" t="s">
        <v>40</v>
      </c>
      <c r="C126" s="72"/>
      <c r="D126" s="73"/>
      <c r="E126" s="29" t="s">
        <v>109</v>
      </c>
    </row>
    <row r="127" spans="2:5" x14ac:dyDescent="0.3">
      <c r="B127" s="71" t="s">
        <v>41</v>
      </c>
      <c r="C127" s="72"/>
      <c r="D127" s="73"/>
      <c r="E127" s="29" t="s">
        <v>177</v>
      </c>
    </row>
    <row r="128" spans="2:5" x14ac:dyDescent="0.3">
      <c r="B128" s="71" t="s">
        <v>42</v>
      </c>
      <c r="C128" s="72"/>
      <c r="D128" s="73"/>
      <c r="E128" s="29" t="s">
        <v>115</v>
      </c>
    </row>
  </sheetData>
  <mergeCells count="69">
    <mergeCell ref="B113:D113"/>
    <mergeCell ref="B106:D106"/>
    <mergeCell ref="B94:D94"/>
    <mergeCell ref="B98:D98"/>
    <mergeCell ref="B97:D97"/>
    <mergeCell ref="B96:D96"/>
    <mergeCell ref="B95:D95"/>
    <mergeCell ref="B100:D100"/>
    <mergeCell ref="B101:D101"/>
    <mergeCell ref="B102:D102"/>
    <mergeCell ref="B99:D99"/>
    <mergeCell ref="B103:D103"/>
    <mergeCell ref="B104:D104"/>
    <mergeCell ref="B105:D105"/>
    <mergeCell ref="B110:D110"/>
    <mergeCell ref="B109:D109"/>
    <mergeCell ref="B78:D78"/>
    <mergeCell ref="B77:D77"/>
    <mergeCell ref="B76:D76"/>
    <mergeCell ref="B72:D72"/>
    <mergeCell ref="B70:D70"/>
    <mergeCell ref="B71:D71"/>
    <mergeCell ref="B73:D73"/>
    <mergeCell ref="B75:D75"/>
    <mergeCell ref="B56:E56"/>
    <mergeCell ref="B57:E57"/>
    <mergeCell ref="B48:E55"/>
    <mergeCell ref="B47:E47"/>
    <mergeCell ref="B74:D74"/>
    <mergeCell ref="B60:D60"/>
    <mergeCell ref="B61:D61"/>
    <mergeCell ref="B62:D62"/>
    <mergeCell ref="B63:D63"/>
    <mergeCell ref="B64:D64"/>
    <mergeCell ref="B66:E66"/>
    <mergeCell ref="B67:D67"/>
    <mergeCell ref="B69:D69"/>
    <mergeCell ref="B68:D68"/>
    <mergeCell ref="B20:E20"/>
    <mergeCell ref="B21:E21"/>
    <mergeCell ref="B45:E46"/>
    <mergeCell ref="B22:E22"/>
    <mergeCell ref="B23:E23"/>
    <mergeCell ref="B44:E44"/>
    <mergeCell ref="C27:D27"/>
    <mergeCell ref="B93:D93"/>
    <mergeCell ref="B92:D92"/>
    <mergeCell ref="B91:D91"/>
    <mergeCell ref="B80:E80"/>
    <mergeCell ref="B125:D125"/>
    <mergeCell ref="B114:D114"/>
    <mergeCell ref="B115:D115"/>
    <mergeCell ref="B116:D116"/>
    <mergeCell ref="B117:D117"/>
    <mergeCell ref="B118:D118"/>
    <mergeCell ref="B119:D119"/>
    <mergeCell ref="B111:D111"/>
    <mergeCell ref="B88:D88"/>
    <mergeCell ref="B89:D89"/>
    <mergeCell ref="B90:D90"/>
    <mergeCell ref="B112:D112"/>
    <mergeCell ref="B126:D126"/>
    <mergeCell ref="B127:D127"/>
    <mergeCell ref="B128:D128"/>
    <mergeCell ref="B120:D120"/>
    <mergeCell ref="B121:D121"/>
    <mergeCell ref="B122:D122"/>
    <mergeCell ref="B123:D123"/>
    <mergeCell ref="B124:D124"/>
  </mergeCells>
  <dataValidations count="6">
    <dataValidation operator="greaterThan" allowBlank="1" showInputMessage="1" showErrorMessage="1" sqref="E58:E59"/>
    <dataValidation type="list" allowBlank="1" showInputMessage="1" showErrorMessage="1" sqref="E64 E75:E77">
      <formula1>N°</formula1>
    </dataValidation>
    <dataValidation type="whole" operator="greaterThanOrEqual" allowBlank="1" showInputMessage="1" showErrorMessage="1" sqref="E78">
      <formula1>0</formula1>
    </dataValidation>
    <dataValidation type="whole" operator="greaterThan" allowBlank="1" showInputMessage="1" showErrorMessage="1" sqref="E94 E116">
      <formula1>0</formula1>
    </dataValidation>
    <dataValidation type="list" allowBlank="1" showInputMessage="1" showErrorMessage="1" sqref="E88 E110">
      <formula1>TIPO_FUENTE</formula1>
    </dataValidation>
    <dataValidation type="decimal" operator="greaterThanOrEqual" allowBlank="1" showInputMessage="1" showErrorMessage="1" sqref="E100:E101 E122:E123">
      <formula1>0</formula1>
    </dataValidation>
  </dataValidations>
  <pageMargins left="0.7" right="0.7" top="0.75" bottom="0.75" header="0.3" footer="0.3"/>
  <pageSetup scale="94" orientation="portrait" verticalDpi="0" r:id="rId1"/>
  <headerFooter differentFirst="1">
    <oddHeader>&amp;L&amp;G&amp;C
Expediente: DFZ-2018-2075-VIII-LEY&amp;R&amp;G</oddHeader>
    <oddFooter>&amp;R&amp;P</oddFooter>
    <firstHeader>&amp;C&amp;G</first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3:J20"/>
  <sheetViews>
    <sheetView view="pageLayout" zoomScaleNormal="100" workbookViewId="0">
      <selection activeCell="G15" sqref="G15"/>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4.77734375" customWidth="1"/>
    <col min="9" max="9" width="9" customWidth="1"/>
  </cols>
  <sheetData>
    <row r="3" spans="2:10" x14ac:dyDescent="0.3">
      <c r="C3" s="110" t="str">
        <f>Datos!C27</f>
        <v>Expediente: DFZ-2018-2075-VIII-LEY</v>
      </c>
      <c r="D3" s="110"/>
      <c r="E3" s="110"/>
      <c r="F3" s="110"/>
      <c r="G3" s="110"/>
      <c r="H3" s="110"/>
      <c r="I3" s="110"/>
    </row>
    <row r="6" spans="2:10" ht="15.6" x14ac:dyDescent="0.3">
      <c r="B6" s="111" t="s">
        <v>4</v>
      </c>
      <c r="C6" s="111"/>
      <c r="D6" s="111"/>
      <c r="E6" s="111"/>
      <c r="F6" s="111"/>
      <c r="G6" s="111"/>
      <c r="H6" s="111"/>
      <c r="I6" s="111"/>
      <c r="J6" s="111"/>
    </row>
    <row r="7" spans="2:10" ht="14.4" customHeight="1" x14ac:dyDescent="0.3">
      <c r="B7" s="112"/>
      <c r="C7" s="112"/>
      <c r="D7" s="112"/>
      <c r="E7" s="112"/>
    </row>
    <row r="8" spans="2:10" x14ac:dyDescent="0.3">
      <c r="B8" s="139" t="s">
        <v>46</v>
      </c>
      <c r="C8" s="139"/>
      <c r="D8" s="139"/>
      <c r="E8" s="8" t="s">
        <v>169</v>
      </c>
      <c r="F8" s="8" t="s">
        <v>170</v>
      </c>
      <c r="G8" s="8" t="s">
        <v>171</v>
      </c>
      <c r="H8" s="8" t="s">
        <v>0</v>
      </c>
      <c r="I8" s="8" t="s">
        <v>48</v>
      </c>
      <c r="J8" s="7"/>
    </row>
    <row r="9" spans="2:10" x14ac:dyDescent="0.3">
      <c r="B9" s="109" t="s">
        <v>103</v>
      </c>
      <c r="C9" s="109" t="str">
        <f>Datos!E90</f>
        <v>GE000271-2</v>
      </c>
      <c r="D9" s="137" t="s">
        <v>31</v>
      </c>
      <c r="E9" s="140" t="s">
        <v>185</v>
      </c>
      <c r="F9" s="140" t="s">
        <v>185</v>
      </c>
      <c r="G9" s="140" t="s">
        <v>185</v>
      </c>
      <c r="H9" s="140" t="s">
        <v>185</v>
      </c>
      <c r="I9" s="141" t="s">
        <v>166</v>
      </c>
      <c r="J9" s="7"/>
    </row>
    <row r="10" spans="2:10" x14ac:dyDescent="0.3">
      <c r="B10" s="109"/>
      <c r="C10" s="109"/>
      <c r="D10" s="138" t="s">
        <v>32</v>
      </c>
      <c r="E10" s="140" t="s">
        <v>185</v>
      </c>
      <c r="F10" s="140" t="s">
        <v>185</v>
      </c>
      <c r="G10" s="140" t="s">
        <v>185</v>
      </c>
      <c r="H10" s="140" t="s">
        <v>185</v>
      </c>
      <c r="I10" s="141" t="s">
        <v>166</v>
      </c>
      <c r="J10" s="7"/>
    </row>
    <row r="11" spans="2:10" x14ac:dyDescent="0.3">
      <c r="B11" s="109" t="s">
        <v>110</v>
      </c>
      <c r="C11" s="109" t="str">
        <f>Datos!E112</f>
        <v>GE000270-4</v>
      </c>
      <c r="D11" s="137" t="s">
        <v>31</v>
      </c>
      <c r="E11" s="140" t="s">
        <v>186</v>
      </c>
      <c r="F11" s="140" t="s">
        <v>186</v>
      </c>
      <c r="G11" s="141" t="s">
        <v>147</v>
      </c>
      <c r="H11" s="140" t="s">
        <v>185</v>
      </c>
      <c r="I11" s="141" t="s">
        <v>166</v>
      </c>
    </row>
    <row r="12" spans="2:10" x14ac:dyDescent="0.3">
      <c r="B12" s="109"/>
      <c r="C12" s="109"/>
      <c r="D12" s="138" t="s">
        <v>32</v>
      </c>
      <c r="E12" s="140" t="s">
        <v>185</v>
      </c>
      <c r="F12" s="140" t="s">
        <v>185</v>
      </c>
      <c r="G12" s="140" t="s">
        <v>185</v>
      </c>
      <c r="H12" s="140" t="s">
        <v>185</v>
      </c>
      <c r="I12" s="141" t="s">
        <v>166</v>
      </c>
    </row>
    <row r="13" spans="2:10" ht="15" customHeight="1" x14ac:dyDescent="0.3">
      <c r="B13" s="69"/>
      <c r="C13" s="69"/>
      <c r="D13" s="69"/>
      <c r="E13" s="69"/>
      <c r="F13" s="69"/>
      <c r="G13" s="69"/>
      <c r="H13" s="69"/>
      <c r="I13" s="69"/>
    </row>
    <row r="14" spans="2:10" ht="15" customHeight="1" x14ac:dyDescent="0.3">
      <c r="B14" s="69"/>
      <c r="C14" s="69"/>
      <c r="D14" s="69"/>
      <c r="E14" s="69"/>
      <c r="F14" s="69"/>
      <c r="G14" s="69"/>
      <c r="H14" s="69"/>
      <c r="I14" s="69"/>
    </row>
    <row r="15" spans="2:10" ht="14.4" customHeight="1" x14ac:dyDescent="0.3">
      <c r="B15" s="69"/>
      <c r="C15" s="69"/>
      <c r="D15" s="69"/>
      <c r="E15" s="69"/>
      <c r="F15" s="69"/>
      <c r="G15" s="69"/>
      <c r="H15" s="69"/>
      <c r="I15" s="69"/>
    </row>
    <row r="16" spans="2:10" ht="14.4" customHeight="1" x14ac:dyDescent="0.3">
      <c r="B16" s="69"/>
      <c r="C16" s="69"/>
      <c r="D16" s="69"/>
      <c r="E16" s="69"/>
      <c r="F16" s="69"/>
      <c r="G16" s="69"/>
      <c r="H16" s="69"/>
      <c r="I16" s="69"/>
    </row>
    <row r="17" spans="2:9" ht="14.4" customHeight="1" x14ac:dyDescent="0.3">
      <c r="B17" s="69"/>
      <c r="C17" s="69"/>
      <c r="D17" s="69"/>
      <c r="E17" s="69"/>
      <c r="F17" s="69"/>
      <c r="G17" s="69"/>
      <c r="H17" s="69"/>
      <c r="I17" s="69"/>
    </row>
    <row r="18" spans="2:9" ht="14.4" customHeight="1" x14ac:dyDescent="0.3">
      <c r="B18" s="69"/>
      <c r="C18" s="69"/>
      <c r="D18" s="69"/>
      <c r="E18" s="69"/>
      <c r="F18" s="69"/>
      <c r="G18" s="69"/>
      <c r="H18" s="69"/>
      <c r="I18" s="69"/>
    </row>
    <row r="19" spans="2:9" ht="14.4" customHeight="1" x14ac:dyDescent="0.3">
      <c r="B19" s="68"/>
      <c r="C19" s="68"/>
      <c r="D19" s="68"/>
      <c r="E19" s="68"/>
      <c r="F19" s="68"/>
      <c r="G19" s="68"/>
      <c r="H19" s="68"/>
      <c r="I19" s="68"/>
    </row>
    <row r="20" spans="2:9" ht="14.4" customHeight="1" x14ac:dyDescent="0.3">
      <c r="B20" s="68"/>
      <c r="C20" s="68"/>
      <c r="D20" s="68"/>
      <c r="E20" s="68"/>
      <c r="F20" s="68"/>
      <c r="G20" s="68"/>
      <c r="H20" s="68"/>
      <c r="I20" s="68"/>
    </row>
  </sheetData>
  <mergeCells count="8">
    <mergeCell ref="B11:B12"/>
    <mergeCell ref="C11:C12"/>
    <mergeCell ref="C3:I3"/>
    <mergeCell ref="B6:J6"/>
    <mergeCell ref="B7:E7"/>
    <mergeCell ref="B9:B10"/>
    <mergeCell ref="C9:C10"/>
    <mergeCell ref="B8:D8"/>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206"/>
  <sheetViews>
    <sheetView showGridLines="0" topLeftCell="A170" zoomScale="40" zoomScaleNormal="40" zoomScalePageLayoutView="70" workbookViewId="0">
      <selection activeCell="E199" sqref="E199"/>
    </sheetView>
  </sheetViews>
  <sheetFormatPr baseColWidth="10" defaultColWidth="11.5546875" defaultRowHeight="13.8" x14ac:dyDescent="0.25"/>
  <cols>
    <col min="1" max="1" width="11.5546875" style="16"/>
    <col min="2" max="2" width="42.88671875" style="16" customWidth="1"/>
    <col min="3" max="3" width="31.6640625" style="16" customWidth="1"/>
    <col min="4" max="4" width="13.5546875" style="16" customWidth="1"/>
    <col min="5" max="9" width="17.6640625" style="16" customWidth="1"/>
    <col min="10" max="16384" width="11.5546875" style="16"/>
  </cols>
  <sheetData>
    <row r="1" spans="2:8" x14ac:dyDescent="0.25">
      <c r="B1" s="15"/>
      <c r="D1" s="15"/>
      <c r="E1" s="15"/>
      <c r="F1" s="15"/>
      <c r="G1" s="15"/>
      <c r="H1" s="15"/>
    </row>
    <row r="2" spans="2:8" x14ac:dyDescent="0.25">
      <c r="B2" s="15"/>
      <c r="C2" s="15"/>
      <c r="D2" s="15"/>
      <c r="E2" s="15"/>
      <c r="F2" s="17"/>
      <c r="G2" s="17"/>
      <c r="H2" s="17"/>
    </row>
    <row r="3" spans="2:8" x14ac:dyDescent="0.25">
      <c r="B3" s="15"/>
      <c r="C3" s="15"/>
      <c r="D3" s="15"/>
      <c r="E3" s="15"/>
      <c r="F3" s="18"/>
      <c r="G3" s="17"/>
      <c r="H3" s="17"/>
    </row>
    <row r="4" spans="2:8" x14ac:dyDescent="0.25">
      <c r="B4" s="15"/>
      <c r="C4" s="15"/>
      <c r="D4" s="15"/>
      <c r="E4" s="15"/>
      <c r="F4" s="17"/>
      <c r="G4" s="17"/>
      <c r="H4" s="17"/>
    </row>
    <row r="5" spans="2:8" x14ac:dyDescent="0.25">
      <c r="B5" s="15"/>
      <c r="C5" s="15"/>
      <c r="D5" s="15"/>
      <c r="E5" s="15"/>
      <c r="F5" s="17"/>
      <c r="G5" s="17"/>
      <c r="H5" s="17"/>
    </row>
    <row r="6" spans="2:8" x14ac:dyDescent="0.25">
      <c r="B6" s="15"/>
      <c r="C6" s="15"/>
      <c r="D6" s="15"/>
      <c r="E6" s="15"/>
      <c r="F6" s="17"/>
      <c r="G6" s="17"/>
      <c r="H6" s="17"/>
    </row>
    <row r="7" spans="2:8" ht="15.6" x14ac:dyDescent="0.25">
      <c r="B7" s="126" t="s">
        <v>178</v>
      </c>
      <c r="C7" s="126"/>
      <c r="D7" s="19"/>
      <c r="E7" s="19"/>
      <c r="F7" s="37"/>
      <c r="G7" s="38"/>
      <c r="H7" s="17"/>
    </row>
    <row r="8" spans="2:8" ht="16.2" customHeight="1" thickBot="1" x14ac:dyDescent="0.3">
      <c r="B8" s="33"/>
      <c r="C8" s="33"/>
      <c r="D8" s="19"/>
      <c r="E8" s="19"/>
      <c r="F8" s="19"/>
      <c r="G8" s="19"/>
      <c r="H8" s="17"/>
    </row>
    <row r="9" spans="2:8" ht="16.2" customHeight="1" thickBot="1" x14ac:dyDescent="0.3">
      <c r="B9" s="114" t="str">
        <f>Datos!E89</f>
        <v>Babcock &amp; Wilcox</v>
      </c>
      <c r="C9" s="115"/>
      <c r="D9" s="116"/>
      <c r="E9" s="19"/>
      <c r="F9" s="19"/>
      <c r="G9" s="19"/>
      <c r="H9" s="17"/>
    </row>
    <row r="10" spans="2:8" ht="13.95" customHeight="1" thickBot="1" x14ac:dyDescent="0.3">
      <c r="B10" s="114" t="str">
        <f>Datos!E96</f>
        <v>Petroleo 6</v>
      </c>
      <c r="C10" s="115"/>
      <c r="D10" s="116"/>
    </row>
    <row r="11" spans="2:8" ht="46.5" customHeight="1" x14ac:dyDescent="0.25">
      <c r="B11" s="21" t="s">
        <v>56</v>
      </c>
      <c r="C11" s="117" t="s">
        <v>180</v>
      </c>
      <c r="D11" s="118"/>
      <c r="F11" s="39"/>
    </row>
    <row r="12" spans="2:8" ht="40.950000000000003" customHeight="1" x14ac:dyDescent="0.25">
      <c r="B12" s="21" t="s">
        <v>57</v>
      </c>
      <c r="C12" s="127"/>
      <c r="D12" s="128"/>
    </row>
    <row r="13" spans="2:8" x14ac:dyDescent="0.25">
      <c r="B13" s="113" t="s">
        <v>58</v>
      </c>
      <c r="C13" s="22" t="s">
        <v>59</v>
      </c>
      <c r="D13" s="59" t="s">
        <v>147</v>
      </c>
      <c r="E13" s="131" t="s">
        <v>150</v>
      </c>
      <c r="F13" s="22" t="s">
        <v>152</v>
      </c>
      <c r="G13" s="59"/>
    </row>
    <row r="14" spans="2:8" x14ac:dyDescent="0.25">
      <c r="B14" s="113"/>
      <c r="C14" s="22" t="s">
        <v>60</v>
      </c>
      <c r="D14" s="59" t="s">
        <v>147</v>
      </c>
      <c r="E14" s="113"/>
      <c r="F14" s="22" t="s">
        <v>151</v>
      </c>
      <c r="G14" s="59" t="s">
        <v>154</v>
      </c>
    </row>
    <row r="15" spans="2:8" x14ac:dyDescent="0.25">
      <c r="B15" s="113"/>
      <c r="C15" s="22" t="s">
        <v>61</v>
      </c>
      <c r="D15" s="59" t="s">
        <v>147</v>
      </c>
      <c r="E15" s="113"/>
      <c r="F15" s="22" t="s">
        <v>61</v>
      </c>
      <c r="G15" s="59" t="s">
        <v>155</v>
      </c>
    </row>
    <row r="16" spans="2:8" x14ac:dyDescent="0.25">
      <c r="B16" s="113"/>
      <c r="C16" s="22" t="s">
        <v>62</v>
      </c>
      <c r="D16" s="59" t="s">
        <v>147</v>
      </c>
      <c r="E16" s="113"/>
      <c r="F16" s="22" t="s">
        <v>62</v>
      </c>
      <c r="G16" s="60" t="s">
        <v>156</v>
      </c>
    </row>
    <row r="17" spans="1:8" x14ac:dyDescent="0.25">
      <c r="B17" s="113"/>
      <c r="C17" s="22" t="s">
        <v>63</v>
      </c>
      <c r="D17" s="59" t="s">
        <v>147</v>
      </c>
      <c r="E17" s="113"/>
      <c r="F17" s="22" t="s">
        <v>63</v>
      </c>
      <c r="G17" s="61">
        <v>10391310</v>
      </c>
    </row>
    <row r="18" spans="1:8" ht="14.4" thickBot="1" x14ac:dyDescent="0.3">
      <c r="B18" s="113"/>
      <c r="C18" s="22" t="s">
        <v>64</v>
      </c>
      <c r="D18" s="59" t="s">
        <v>147</v>
      </c>
      <c r="E18" s="113"/>
      <c r="F18" s="22" t="s">
        <v>153</v>
      </c>
      <c r="G18" s="59" t="s">
        <v>157</v>
      </c>
    </row>
    <row r="19" spans="1:8" ht="84" customHeight="1" thickBot="1" x14ac:dyDescent="0.3">
      <c r="B19" s="21" t="s">
        <v>65</v>
      </c>
      <c r="C19" s="117" t="s">
        <v>149</v>
      </c>
      <c r="D19" s="118"/>
    </row>
    <row r="20" spans="1:8" ht="34.5" customHeight="1" x14ac:dyDescent="0.25">
      <c r="B20" s="23" t="s">
        <v>66</v>
      </c>
      <c r="C20" s="117" t="s">
        <v>182</v>
      </c>
      <c r="D20" s="118"/>
    </row>
    <row r="21" spans="1:8" ht="33.6" customHeight="1" x14ac:dyDescent="0.25">
      <c r="B21" s="34" t="s">
        <v>67</v>
      </c>
      <c r="C21" s="119">
        <v>10100401</v>
      </c>
      <c r="D21" s="120"/>
    </row>
    <row r="22" spans="1:8" ht="33.6" customHeight="1" x14ac:dyDescent="0.25">
      <c r="B22" s="24" t="s">
        <v>68</v>
      </c>
      <c r="C22" s="121"/>
      <c r="D22" s="121"/>
    </row>
    <row r="23" spans="1:8" ht="12" customHeight="1" x14ac:dyDescent="0.25">
      <c r="A23" s="25"/>
      <c r="B23" s="25"/>
      <c r="C23" s="25"/>
      <c r="D23" s="25"/>
    </row>
    <row r="24" spans="1:8" ht="14.4" customHeight="1" x14ac:dyDescent="0.25">
      <c r="B24" s="122"/>
      <c r="C24" s="122"/>
      <c r="D24" s="122"/>
      <c r="E24" s="26" t="s">
        <v>47</v>
      </c>
      <c r="F24" s="26" t="s">
        <v>1</v>
      </c>
      <c r="G24" s="26" t="s">
        <v>2</v>
      </c>
      <c r="H24" s="27" t="s">
        <v>0</v>
      </c>
    </row>
    <row r="25" spans="1:8" ht="13.95" customHeight="1" x14ac:dyDescent="0.25">
      <c r="B25" s="113" t="s">
        <v>70</v>
      </c>
      <c r="C25" s="113"/>
      <c r="D25" s="113"/>
      <c r="E25" s="28" t="str">
        <f>+VLOOKUP(C21,'[2]Hoja1 (2)'!$A$1:$G$113,4,0)</f>
        <v>0.000752*PET6</v>
      </c>
      <c r="F25" s="28" t="str">
        <f>+VLOOKUP(C21,'[2]Hoja1 (2)'!$A$1:$G$113,2,0)</f>
        <v>0.00301*PET6</v>
      </c>
      <c r="G25" s="28" t="str">
        <f>+VLOOKUP(C21,'[2]Hoja1 (2)'!$A$1:$G$113,3,0)</f>
        <v>3.06*PET6</v>
      </c>
      <c r="H25" s="28" t="str">
        <f>+VLOOKUP(C21,'[2]Hoja1 (2)'!$A$1:$G$113,5,0)</f>
        <v>0.00228*PET6</v>
      </c>
    </row>
    <row r="26" spans="1:8" ht="13.95" customHeight="1" x14ac:dyDescent="0.25">
      <c r="B26" s="123" t="s">
        <v>71</v>
      </c>
      <c r="C26" s="124"/>
      <c r="D26" s="125"/>
      <c r="E26" s="28"/>
      <c r="F26" s="28"/>
      <c r="G26" s="28"/>
      <c r="H26" s="28"/>
    </row>
    <row r="30" spans="1:8" ht="14.4" customHeight="1" thickBot="1" x14ac:dyDescent="0.3"/>
    <row r="31" spans="1:8" ht="14.4" hidden="1" customHeight="1" x14ac:dyDescent="0.3">
      <c r="A31">
        <v>10100201</v>
      </c>
      <c r="B31" t="s">
        <v>72</v>
      </c>
    </row>
    <row r="32" spans="1:8" ht="39.6" hidden="1" customHeight="1" x14ac:dyDescent="0.3">
      <c r="A32">
        <v>10100202</v>
      </c>
      <c r="B32" t="s">
        <v>73</v>
      </c>
    </row>
    <row r="33" spans="1:2" ht="26.4" hidden="1" customHeight="1" x14ac:dyDescent="0.3">
      <c r="A33">
        <v>10100204</v>
      </c>
      <c r="B33" t="s">
        <v>74</v>
      </c>
    </row>
    <row r="34" spans="1:2" ht="14.4" hidden="1" customHeight="1" x14ac:dyDescent="0.3">
      <c r="A34">
        <v>10100212</v>
      </c>
      <c r="B34" t="s">
        <v>75</v>
      </c>
    </row>
    <row r="35" spans="1:2" ht="14.4" hidden="1" customHeight="1" x14ac:dyDescent="0.3">
      <c r="A35">
        <v>10100225</v>
      </c>
      <c r="B35" t="s">
        <v>76</v>
      </c>
    </row>
    <row r="36" spans="1:2" ht="14.4" hidden="1" customHeight="1" x14ac:dyDescent="0.3">
      <c r="A36">
        <v>10100401</v>
      </c>
      <c r="B36" t="s">
        <v>77</v>
      </c>
    </row>
    <row r="37" spans="1:2" ht="14.4" hidden="1" customHeight="1" x14ac:dyDescent="0.3">
      <c r="A37">
        <v>10100404</v>
      </c>
      <c r="B37" t="s">
        <v>78</v>
      </c>
    </row>
    <row r="38" spans="1:2" ht="14.4" hidden="1" customHeight="1" x14ac:dyDescent="0.3">
      <c r="A38">
        <v>10100405</v>
      </c>
      <c r="B38" t="s">
        <v>79</v>
      </c>
    </row>
    <row r="39" spans="1:2" ht="14.4" hidden="1" customHeight="1" x14ac:dyDescent="0.3">
      <c r="A39">
        <v>10100501</v>
      </c>
      <c r="B39" t="s">
        <v>80</v>
      </c>
    </row>
    <row r="40" spans="1:2" ht="26.4" hidden="1" customHeight="1" x14ac:dyDescent="0.3">
      <c r="A40">
        <v>10100601</v>
      </c>
      <c r="B40" t="s">
        <v>69</v>
      </c>
    </row>
    <row r="41" spans="1:2" ht="26.4" hidden="1" customHeight="1" x14ac:dyDescent="0.3">
      <c r="A41">
        <v>10100602</v>
      </c>
      <c r="B41" t="s">
        <v>81</v>
      </c>
    </row>
    <row r="42" spans="1:2" ht="14.4" hidden="1" customHeight="1" x14ac:dyDescent="0.3">
      <c r="A42">
        <v>10100701</v>
      </c>
      <c r="B42" t="s">
        <v>82</v>
      </c>
    </row>
    <row r="43" spans="1:2" ht="14.4" hidden="1" customHeight="1" x14ac:dyDescent="0.3">
      <c r="A43">
        <v>10100702</v>
      </c>
      <c r="B43" t="s">
        <v>83</v>
      </c>
    </row>
    <row r="44" spans="1:2" ht="14.4" hidden="1" customHeight="1" x14ac:dyDescent="0.3">
      <c r="A44">
        <v>10100703</v>
      </c>
      <c r="B44" t="s">
        <v>84</v>
      </c>
    </row>
    <row r="45" spans="1:2" ht="14.4" hidden="1" customHeight="1" x14ac:dyDescent="0.3">
      <c r="A45">
        <v>10100818</v>
      </c>
      <c r="B45" t="s">
        <v>85</v>
      </c>
    </row>
    <row r="46" spans="1:2" ht="14.4" hidden="1" customHeight="1" x14ac:dyDescent="0.3">
      <c r="A46">
        <v>10100901</v>
      </c>
      <c r="B46" t="s">
        <v>86</v>
      </c>
    </row>
    <row r="47" spans="1:2" ht="14.4" hidden="1" customHeight="1" x14ac:dyDescent="0.3">
      <c r="A47">
        <v>10100902</v>
      </c>
      <c r="B47" t="s">
        <v>87</v>
      </c>
    </row>
    <row r="48" spans="1:2" ht="15" hidden="1" customHeight="1" thickBot="1" x14ac:dyDescent="0.35">
      <c r="A48">
        <v>10100903</v>
      </c>
      <c r="B48" t="s">
        <v>88</v>
      </c>
    </row>
    <row r="49" spans="1:2" ht="15" hidden="1" customHeight="1" thickBot="1" x14ac:dyDescent="0.35">
      <c r="A49">
        <v>10100908</v>
      </c>
      <c r="B49" t="s">
        <v>89</v>
      </c>
    </row>
    <row r="50" spans="1:2" ht="15" hidden="1" customHeight="1" thickBot="1" x14ac:dyDescent="0.35">
      <c r="A50">
        <v>10101201</v>
      </c>
      <c r="B50" t="s">
        <v>90</v>
      </c>
    </row>
    <row r="51" spans="1:2" ht="15" hidden="1" customHeight="1" thickBot="1" x14ac:dyDescent="0.35">
      <c r="A51">
        <v>10101304</v>
      </c>
      <c r="B51" t="s">
        <v>91</v>
      </c>
    </row>
    <row r="52" spans="1:2" ht="15" hidden="1" customHeight="1" thickBot="1" x14ac:dyDescent="0.35">
      <c r="A52">
        <v>10101307</v>
      </c>
      <c r="B52" t="s">
        <v>92</v>
      </c>
    </row>
    <row r="53" spans="1:2" ht="15" hidden="1" customHeight="1" thickBot="1" x14ac:dyDescent="0.35">
      <c r="A53">
        <v>10101401</v>
      </c>
      <c r="B53" t="s">
        <v>93</v>
      </c>
    </row>
    <row r="54" spans="1:2" ht="15" hidden="1" customHeight="1" thickBot="1" x14ac:dyDescent="0.35">
      <c r="A54">
        <v>10200101</v>
      </c>
    </row>
    <row r="55" spans="1:2" ht="15" hidden="1" customHeight="1" thickBot="1" x14ac:dyDescent="0.35">
      <c r="A55">
        <v>10200104</v>
      </c>
    </row>
    <row r="56" spans="1:2" ht="15" hidden="1" customHeight="1" thickBot="1" x14ac:dyDescent="0.35">
      <c r="A56">
        <v>10200107</v>
      </c>
    </row>
    <row r="57" spans="1:2" ht="15" hidden="1" customHeight="1" thickBot="1" x14ac:dyDescent="0.35">
      <c r="A57">
        <v>10200201</v>
      </c>
    </row>
    <row r="58" spans="1:2" ht="15" hidden="1" customHeight="1" thickBot="1" x14ac:dyDescent="0.35">
      <c r="A58">
        <v>10200202</v>
      </c>
    </row>
    <row r="59" spans="1:2" ht="15" hidden="1" customHeight="1" thickBot="1" x14ac:dyDescent="0.35">
      <c r="A59">
        <v>10200203</v>
      </c>
    </row>
    <row r="60" spans="1:2" ht="15" hidden="1" customHeight="1" thickBot="1" x14ac:dyDescent="0.35">
      <c r="A60">
        <v>10200204</v>
      </c>
    </row>
    <row r="61" spans="1:2" ht="15" hidden="1" customHeight="1" thickBot="1" x14ac:dyDescent="0.35">
      <c r="A61">
        <v>10200205</v>
      </c>
    </row>
    <row r="62" spans="1:2" ht="15" hidden="1" customHeight="1" thickBot="1" x14ac:dyDescent="0.35">
      <c r="A62">
        <v>10200206</v>
      </c>
    </row>
    <row r="63" spans="1:2" ht="15" hidden="1" customHeight="1" thickBot="1" x14ac:dyDescent="0.35">
      <c r="A63">
        <v>10200210</v>
      </c>
    </row>
    <row r="64" spans="1:2" ht="15" hidden="1" customHeight="1" thickBot="1" x14ac:dyDescent="0.35">
      <c r="A64">
        <v>10200212</v>
      </c>
    </row>
    <row r="65" spans="1:1" ht="15" hidden="1" customHeight="1" thickBot="1" x14ac:dyDescent="0.35">
      <c r="A65">
        <v>10200213</v>
      </c>
    </row>
    <row r="66" spans="1:1" ht="15" hidden="1" customHeight="1" thickBot="1" x14ac:dyDescent="0.35">
      <c r="A66">
        <v>10200217</v>
      </c>
    </row>
    <row r="67" spans="1:1" ht="15" hidden="1" customHeight="1" thickBot="1" x14ac:dyDescent="0.35">
      <c r="A67">
        <v>10200218</v>
      </c>
    </row>
    <row r="68" spans="1:1" ht="15" hidden="1" customHeight="1" thickBot="1" x14ac:dyDescent="0.35">
      <c r="A68">
        <v>10200219</v>
      </c>
    </row>
    <row r="69" spans="1:1" ht="15" hidden="1" customHeight="1" thickBot="1" x14ac:dyDescent="0.35">
      <c r="A69">
        <v>10200221</v>
      </c>
    </row>
    <row r="70" spans="1:1" ht="15" hidden="1" customHeight="1" thickBot="1" x14ac:dyDescent="0.35">
      <c r="A70">
        <v>10200222</v>
      </c>
    </row>
    <row r="71" spans="1:1" ht="15" hidden="1" customHeight="1" thickBot="1" x14ac:dyDescent="0.35">
      <c r="A71">
        <v>10200223</v>
      </c>
    </row>
    <row r="72" spans="1:1" ht="15" hidden="1" customHeight="1" thickBot="1" x14ac:dyDescent="0.35">
      <c r="A72">
        <v>10200224</v>
      </c>
    </row>
    <row r="73" spans="1:1" ht="15" hidden="1" customHeight="1" thickBot="1" x14ac:dyDescent="0.35">
      <c r="A73">
        <v>10200225</v>
      </c>
    </row>
    <row r="74" spans="1:1" ht="15" hidden="1" customHeight="1" thickBot="1" x14ac:dyDescent="0.35">
      <c r="A74">
        <v>10200226</v>
      </c>
    </row>
    <row r="75" spans="1:1" ht="15" hidden="1" customHeight="1" thickBot="1" x14ac:dyDescent="0.35">
      <c r="A75">
        <v>10200229</v>
      </c>
    </row>
    <row r="76" spans="1:1" ht="15" hidden="1" customHeight="1" thickBot="1" x14ac:dyDescent="0.35">
      <c r="A76">
        <v>10200401</v>
      </c>
    </row>
    <row r="77" spans="1:1" ht="15" hidden="1" customHeight="1" thickBot="1" x14ac:dyDescent="0.35">
      <c r="A77">
        <v>10200402</v>
      </c>
    </row>
    <row r="78" spans="1:1" ht="15" hidden="1" customHeight="1" thickBot="1" x14ac:dyDescent="0.35">
      <c r="A78">
        <v>10200403</v>
      </c>
    </row>
    <row r="79" spans="1:1" ht="15" hidden="1" customHeight="1" thickBot="1" x14ac:dyDescent="0.35">
      <c r="A79">
        <v>10200404</v>
      </c>
    </row>
    <row r="80" spans="1:1" ht="15" hidden="1" customHeight="1" thickBot="1" x14ac:dyDescent="0.35">
      <c r="A80">
        <v>10200405</v>
      </c>
    </row>
    <row r="81" spans="1:1" ht="15" hidden="1" customHeight="1" thickBot="1" x14ac:dyDescent="0.35">
      <c r="A81">
        <v>10200501</v>
      </c>
    </row>
    <row r="82" spans="1:1" ht="15" hidden="1" customHeight="1" thickBot="1" x14ac:dyDescent="0.35">
      <c r="A82">
        <v>10200502</v>
      </c>
    </row>
    <row r="83" spans="1:1" ht="15" hidden="1" customHeight="1" thickBot="1" x14ac:dyDescent="0.35">
      <c r="A83">
        <v>10200503</v>
      </c>
    </row>
    <row r="84" spans="1:1" ht="15" hidden="1" customHeight="1" thickBot="1" x14ac:dyDescent="0.35">
      <c r="A84">
        <v>10200504</v>
      </c>
    </row>
    <row r="85" spans="1:1" ht="15" hidden="1" customHeight="1" thickBot="1" x14ac:dyDescent="0.35">
      <c r="A85">
        <v>10200601</v>
      </c>
    </row>
    <row r="86" spans="1:1" ht="15" hidden="1" customHeight="1" thickBot="1" x14ac:dyDescent="0.35">
      <c r="A86">
        <v>10200602</v>
      </c>
    </row>
    <row r="87" spans="1:1" ht="15" hidden="1" customHeight="1" thickBot="1" x14ac:dyDescent="0.35">
      <c r="A87">
        <v>10200603</v>
      </c>
    </row>
    <row r="88" spans="1:1" ht="15" hidden="1" customHeight="1" thickBot="1" x14ac:dyDescent="0.35">
      <c r="A88">
        <v>10200604</v>
      </c>
    </row>
    <row r="89" spans="1:1" ht="15" hidden="1" customHeight="1" thickBot="1" x14ac:dyDescent="0.35">
      <c r="A89">
        <v>10200701</v>
      </c>
    </row>
    <row r="90" spans="1:1" ht="15" hidden="1" customHeight="1" thickBot="1" x14ac:dyDescent="0.35">
      <c r="A90">
        <v>10200704</v>
      </c>
    </row>
    <row r="91" spans="1:1" ht="15" hidden="1" customHeight="1" thickBot="1" x14ac:dyDescent="0.35">
      <c r="A91">
        <v>10200707</v>
      </c>
    </row>
    <row r="92" spans="1:1" ht="15" hidden="1" customHeight="1" thickBot="1" x14ac:dyDescent="0.35">
      <c r="A92">
        <v>10200710</v>
      </c>
    </row>
    <row r="93" spans="1:1" ht="15" hidden="1" customHeight="1" thickBot="1" x14ac:dyDescent="0.35">
      <c r="A93">
        <v>10200799</v>
      </c>
    </row>
    <row r="94" spans="1:1" ht="15" hidden="1" customHeight="1" thickBot="1" x14ac:dyDescent="0.35">
      <c r="A94">
        <v>10200802</v>
      </c>
    </row>
    <row r="95" spans="1:1" ht="15" hidden="1" customHeight="1" thickBot="1" x14ac:dyDescent="0.35">
      <c r="A95">
        <v>10200901</v>
      </c>
    </row>
    <row r="96" spans="1:1" ht="15" hidden="1" customHeight="1" thickBot="1" x14ac:dyDescent="0.35">
      <c r="A96">
        <v>10200902</v>
      </c>
    </row>
    <row r="97" spans="1:1" ht="15" hidden="1" customHeight="1" thickBot="1" x14ac:dyDescent="0.35">
      <c r="A97">
        <v>10200903</v>
      </c>
    </row>
    <row r="98" spans="1:1" ht="15" hidden="1" customHeight="1" thickBot="1" x14ac:dyDescent="0.35">
      <c r="A98">
        <v>10200904</v>
      </c>
    </row>
    <row r="99" spans="1:1" ht="15" hidden="1" customHeight="1" thickBot="1" x14ac:dyDescent="0.35">
      <c r="A99">
        <v>10200905</v>
      </c>
    </row>
    <row r="100" spans="1:1" ht="15" hidden="1" customHeight="1" thickBot="1" x14ac:dyDescent="0.35">
      <c r="A100">
        <v>10200906</v>
      </c>
    </row>
    <row r="101" spans="1:1" ht="15" hidden="1" customHeight="1" thickBot="1" x14ac:dyDescent="0.35">
      <c r="A101">
        <v>10201001</v>
      </c>
    </row>
    <row r="102" spans="1:1" ht="15" hidden="1" customHeight="1" thickBot="1" x14ac:dyDescent="0.35">
      <c r="A102">
        <v>10201002</v>
      </c>
    </row>
    <row r="103" spans="1:1" ht="15" hidden="1" customHeight="1" thickBot="1" x14ac:dyDescent="0.35">
      <c r="A103">
        <v>10201003</v>
      </c>
    </row>
    <row r="104" spans="1:1" ht="15" hidden="1" customHeight="1" thickBot="1" x14ac:dyDescent="0.35">
      <c r="A104">
        <v>10201201</v>
      </c>
    </row>
    <row r="105" spans="1:1" ht="15" hidden="1" customHeight="1" thickBot="1" x14ac:dyDescent="0.35">
      <c r="A105">
        <v>10201202</v>
      </c>
    </row>
    <row r="106" spans="1:1" ht="15" hidden="1" customHeight="1" thickBot="1" x14ac:dyDescent="0.35">
      <c r="A106">
        <v>10201302</v>
      </c>
    </row>
    <row r="107" spans="1:1" ht="15" hidden="1" customHeight="1" thickBot="1" x14ac:dyDescent="0.35">
      <c r="A107">
        <v>10201401</v>
      </c>
    </row>
    <row r="108" spans="1:1" ht="15" hidden="1" customHeight="1" thickBot="1" x14ac:dyDescent="0.35">
      <c r="A108">
        <v>20100101</v>
      </c>
    </row>
    <row r="109" spans="1:1" ht="15" hidden="1" customHeight="1" thickBot="1" x14ac:dyDescent="0.35">
      <c r="A109">
        <v>20100107</v>
      </c>
    </row>
    <row r="110" spans="1:1" ht="15" hidden="1" customHeight="1" thickBot="1" x14ac:dyDescent="0.35">
      <c r="A110">
        <v>20100108</v>
      </c>
    </row>
    <row r="111" spans="1:1" ht="15" hidden="1" customHeight="1" thickBot="1" x14ac:dyDescent="0.35">
      <c r="A111">
        <v>20100109</v>
      </c>
    </row>
    <row r="112" spans="1:1" ht="15" hidden="1" customHeight="1" thickBot="1" x14ac:dyDescent="0.35">
      <c r="A112">
        <v>20100201</v>
      </c>
    </row>
    <row r="113" spans="1:1" ht="15" hidden="1" customHeight="1" thickBot="1" x14ac:dyDescent="0.35">
      <c r="A113">
        <v>20100208</v>
      </c>
    </row>
    <row r="114" spans="1:1" ht="15" hidden="1" customHeight="1" thickBot="1" x14ac:dyDescent="0.35">
      <c r="A114">
        <v>20100209</v>
      </c>
    </row>
    <row r="115" spans="1:1" ht="15" hidden="1" customHeight="1" thickBot="1" x14ac:dyDescent="0.35">
      <c r="A115">
        <v>20100307</v>
      </c>
    </row>
    <row r="116" spans="1:1" ht="15" hidden="1" customHeight="1" thickBot="1" x14ac:dyDescent="0.35">
      <c r="A116">
        <v>20200101</v>
      </c>
    </row>
    <row r="117" spans="1:1" ht="15" hidden="1" customHeight="1" thickBot="1" x14ac:dyDescent="0.35">
      <c r="A117">
        <v>20200102</v>
      </c>
    </row>
    <row r="118" spans="1:1" ht="15" hidden="1" customHeight="1" thickBot="1" x14ac:dyDescent="0.35">
      <c r="A118">
        <v>20200108</v>
      </c>
    </row>
    <row r="119" spans="1:1" ht="15" hidden="1" customHeight="1" thickBot="1" x14ac:dyDescent="0.35">
      <c r="A119">
        <v>20200109</v>
      </c>
    </row>
    <row r="120" spans="1:1" ht="15" hidden="1" customHeight="1" thickBot="1" x14ac:dyDescent="0.35">
      <c r="A120">
        <v>20200201</v>
      </c>
    </row>
    <row r="121" spans="1:1" ht="15" hidden="1" customHeight="1" thickBot="1" x14ac:dyDescent="0.35">
      <c r="A121">
        <v>20200202</v>
      </c>
    </row>
    <row r="122" spans="1:1" ht="15" hidden="1" customHeight="1" thickBot="1" x14ac:dyDescent="0.35">
      <c r="A122">
        <v>20200203</v>
      </c>
    </row>
    <row r="123" spans="1:1" ht="15" hidden="1" customHeight="1" thickBot="1" x14ac:dyDescent="0.35">
      <c r="A123">
        <v>20200208</v>
      </c>
    </row>
    <row r="124" spans="1:1" ht="15" hidden="1" customHeight="1" thickBot="1" x14ac:dyDescent="0.35">
      <c r="A124">
        <v>20200209</v>
      </c>
    </row>
    <row r="125" spans="1:1" ht="15" hidden="1" customHeight="1" thickBot="1" x14ac:dyDescent="0.35">
      <c r="A125">
        <v>20200252</v>
      </c>
    </row>
    <row r="126" spans="1:1" ht="15" hidden="1" customHeight="1" thickBot="1" x14ac:dyDescent="0.35">
      <c r="A126">
        <v>20200253</v>
      </c>
    </row>
    <row r="127" spans="1:1" ht="15" hidden="1" customHeight="1" thickBot="1" x14ac:dyDescent="0.35">
      <c r="A127">
        <v>20200254</v>
      </c>
    </row>
    <row r="128" spans="1:1" ht="15" hidden="1" customHeight="1" thickBot="1" x14ac:dyDescent="0.35">
      <c r="A128">
        <v>20200301</v>
      </c>
    </row>
    <row r="129" spans="1:8" ht="15" hidden="1" customHeight="1" thickBot="1" x14ac:dyDescent="0.35">
      <c r="A129">
        <v>20200401</v>
      </c>
    </row>
    <row r="130" spans="1:8" ht="15" hidden="1" customHeight="1" thickBot="1" x14ac:dyDescent="0.35">
      <c r="A130">
        <v>20200402</v>
      </c>
    </row>
    <row r="131" spans="1:8" ht="15" hidden="1" customHeight="1" thickBot="1" x14ac:dyDescent="0.35">
      <c r="A131">
        <v>20200501</v>
      </c>
    </row>
    <row r="132" spans="1:8" ht="15" hidden="1" customHeight="1" thickBot="1" x14ac:dyDescent="0.35">
      <c r="A132">
        <v>20200902</v>
      </c>
    </row>
    <row r="133" spans="1:8" ht="15" hidden="1" customHeight="1" thickBot="1" x14ac:dyDescent="0.35">
      <c r="A133">
        <v>20300101</v>
      </c>
    </row>
    <row r="134" spans="1:8" ht="15" hidden="1" customHeight="1" thickBot="1" x14ac:dyDescent="0.35">
      <c r="A134">
        <v>20300201</v>
      </c>
    </row>
    <row r="135" spans="1:8" ht="15" hidden="1" customHeight="1" thickBot="1" x14ac:dyDescent="0.35">
      <c r="A135">
        <v>20300301</v>
      </c>
    </row>
    <row r="136" spans="1:8" ht="15" hidden="1" customHeight="1" thickBot="1" x14ac:dyDescent="0.35">
      <c r="A136">
        <v>30600301</v>
      </c>
    </row>
    <row r="137" spans="1:8" ht="15" hidden="1" customHeight="1" thickBot="1" x14ac:dyDescent="0.35">
      <c r="A137">
        <v>30600401</v>
      </c>
    </row>
    <row r="138" spans="1:8" ht="15" hidden="1" customHeight="1" thickBot="1" x14ac:dyDescent="0.35">
      <c r="A138">
        <v>30601201</v>
      </c>
    </row>
    <row r="139" spans="1:8" ht="15" hidden="1" customHeight="1" thickBot="1" x14ac:dyDescent="0.35">
      <c r="A139">
        <v>30602401</v>
      </c>
    </row>
    <row r="140" spans="1:8" ht="15" hidden="1" customHeight="1" thickBot="1" x14ac:dyDescent="0.35">
      <c r="A140">
        <v>30700104</v>
      </c>
    </row>
    <row r="141" spans="1:8" ht="15" hidden="1" customHeight="1" thickBot="1" x14ac:dyDescent="0.35">
      <c r="A141">
        <v>30700105</v>
      </c>
    </row>
    <row r="142" spans="1:8" ht="15" hidden="1" customHeight="1" thickBot="1" x14ac:dyDescent="0.35">
      <c r="A142">
        <v>30700106</v>
      </c>
    </row>
    <row r="143" spans="1:8" ht="16.2" customHeight="1" thickBot="1" x14ac:dyDescent="0.3">
      <c r="B143" s="114" t="str">
        <f>Datos!E89</f>
        <v>Babcock &amp; Wilcox</v>
      </c>
      <c r="C143" s="115"/>
      <c r="D143" s="116"/>
      <c r="E143" s="19"/>
      <c r="F143" s="19"/>
      <c r="G143" s="19"/>
      <c r="H143" s="17"/>
    </row>
    <row r="144" spans="1:8" ht="13.95" customHeight="1" thickBot="1" x14ac:dyDescent="0.3">
      <c r="B144" s="114" t="str">
        <f>Datos!E97</f>
        <v>Gas Natural</v>
      </c>
      <c r="C144" s="115"/>
      <c r="D144" s="116"/>
    </row>
    <row r="145" spans="2:8" ht="60" customHeight="1" x14ac:dyDescent="0.25">
      <c r="B145" s="21" t="s">
        <v>56</v>
      </c>
      <c r="C145" s="117" t="s">
        <v>184</v>
      </c>
      <c r="D145" s="118"/>
    </row>
    <row r="146" spans="2:8" ht="26.4" x14ac:dyDescent="0.25">
      <c r="B146" s="21" t="s">
        <v>57</v>
      </c>
      <c r="C146" s="129"/>
      <c r="D146" s="130"/>
    </row>
    <row r="147" spans="2:8" x14ac:dyDescent="0.25">
      <c r="B147" s="113" t="s">
        <v>58</v>
      </c>
      <c r="C147" s="22" t="s">
        <v>59</v>
      </c>
      <c r="D147" s="59" t="s">
        <v>147</v>
      </c>
      <c r="E147" s="131" t="s">
        <v>150</v>
      </c>
      <c r="F147" s="22" t="s">
        <v>152</v>
      </c>
      <c r="G147" s="59"/>
    </row>
    <row r="148" spans="2:8" x14ac:dyDescent="0.25">
      <c r="B148" s="113"/>
      <c r="C148" s="22" t="s">
        <v>60</v>
      </c>
      <c r="D148" s="59" t="s">
        <v>147</v>
      </c>
      <c r="E148" s="113"/>
      <c r="F148" s="22" t="s">
        <v>151</v>
      </c>
      <c r="G148" s="59" t="s">
        <v>154</v>
      </c>
    </row>
    <row r="149" spans="2:8" x14ac:dyDescent="0.25">
      <c r="B149" s="113"/>
      <c r="C149" s="22" t="s">
        <v>61</v>
      </c>
      <c r="D149" s="59" t="s">
        <v>147</v>
      </c>
      <c r="E149" s="113"/>
      <c r="F149" s="22" t="s">
        <v>61</v>
      </c>
      <c r="G149" s="59" t="s">
        <v>155</v>
      </c>
    </row>
    <row r="150" spans="2:8" x14ac:dyDescent="0.25">
      <c r="B150" s="113"/>
      <c r="C150" s="22" t="s">
        <v>62</v>
      </c>
      <c r="D150" s="59" t="s">
        <v>147</v>
      </c>
      <c r="E150" s="113"/>
      <c r="F150" s="22" t="s">
        <v>62</v>
      </c>
      <c r="G150" s="60" t="s">
        <v>156</v>
      </c>
    </row>
    <row r="151" spans="2:8" x14ac:dyDescent="0.25">
      <c r="B151" s="113"/>
      <c r="C151" s="22" t="s">
        <v>63</v>
      </c>
      <c r="D151" s="59" t="s">
        <v>147</v>
      </c>
      <c r="E151" s="113"/>
      <c r="F151" s="22" t="s">
        <v>63</v>
      </c>
      <c r="G151" s="61">
        <v>10391310</v>
      </c>
    </row>
    <row r="152" spans="2:8" ht="14.4" thickBot="1" x14ac:dyDescent="0.3">
      <c r="B152" s="113"/>
      <c r="C152" s="22" t="s">
        <v>64</v>
      </c>
      <c r="D152" s="59" t="s">
        <v>147</v>
      </c>
      <c r="E152" s="113"/>
      <c r="F152" s="22" t="s">
        <v>153</v>
      </c>
      <c r="G152" s="59" t="s">
        <v>157</v>
      </c>
    </row>
    <row r="153" spans="2:8" ht="69.75" customHeight="1" thickBot="1" x14ac:dyDescent="0.3">
      <c r="B153" s="21" t="s">
        <v>65</v>
      </c>
      <c r="C153" s="117" t="s">
        <v>149</v>
      </c>
      <c r="D153" s="118"/>
    </row>
    <row r="154" spans="2:8" ht="34.5" customHeight="1" x14ac:dyDescent="0.25">
      <c r="B154" s="23" t="s">
        <v>66</v>
      </c>
      <c r="C154" s="117" t="s">
        <v>183</v>
      </c>
      <c r="D154" s="118"/>
    </row>
    <row r="155" spans="2:8" x14ac:dyDescent="0.25">
      <c r="B155" s="34" t="s">
        <v>67</v>
      </c>
      <c r="C155" s="119">
        <v>10100601</v>
      </c>
      <c r="D155" s="120"/>
    </row>
    <row r="156" spans="2:8" ht="13.95" customHeight="1" x14ac:dyDescent="0.25">
      <c r="B156" s="24" t="s">
        <v>68</v>
      </c>
      <c r="C156" s="121"/>
      <c r="D156" s="121"/>
    </row>
    <row r="157" spans="2:8" ht="13.95" customHeight="1" x14ac:dyDescent="0.25">
      <c r="B157" s="25"/>
      <c r="C157" s="25"/>
      <c r="D157" s="25"/>
    </row>
    <row r="158" spans="2:8" ht="14.4" customHeight="1" x14ac:dyDescent="0.25">
      <c r="B158" s="122"/>
      <c r="C158" s="122"/>
      <c r="D158" s="122"/>
      <c r="E158" s="26" t="s">
        <v>47</v>
      </c>
      <c r="F158" s="26" t="s">
        <v>1</v>
      </c>
      <c r="G158" s="26" t="s">
        <v>2</v>
      </c>
      <c r="H158" s="27" t="s">
        <v>0</v>
      </c>
    </row>
    <row r="159" spans="2:8" ht="13.95" customHeight="1" x14ac:dyDescent="0.25">
      <c r="B159" s="113" t="s">
        <v>70</v>
      </c>
      <c r="C159" s="113"/>
      <c r="D159" s="113"/>
      <c r="E159" s="28" t="str">
        <f>+VLOOKUP(C155,'[2]Hoja1 (2)'!$A$1:$G$113,4,0)</f>
        <v>0.00448*GNAT</v>
      </c>
      <c r="F159" s="28" t="str">
        <f>+VLOOKUP(C155,'[2]Hoja1 (2)'!$A$1:$G$113,2,0)</f>
        <v>0.0000096*GNAT</v>
      </c>
      <c r="G159" s="28" t="str">
        <f>+VLOOKUP(C155,'[2]Hoja1 (2)'!$A$1:$G$113,3,0)</f>
        <v>1.92*GNAT</v>
      </c>
      <c r="H159" s="28" t="str">
        <f>+VLOOKUP(C155,'[2]Hoja1 (2)'!$A$1:$G$113,5,0)</f>
        <v>0.00012*GNAT</v>
      </c>
    </row>
    <row r="160" spans="2:8" ht="13.95" customHeight="1" x14ac:dyDescent="0.25">
      <c r="B160" s="123" t="s">
        <v>71</v>
      </c>
      <c r="C160" s="124"/>
      <c r="D160" s="125"/>
      <c r="E160" s="28"/>
      <c r="F160" s="28"/>
      <c r="G160" s="28"/>
      <c r="H160" s="28"/>
    </row>
    <row r="164" spans="2:8" ht="14.4" thickBot="1" x14ac:dyDescent="0.3"/>
    <row r="165" spans="2:8" ht="16.2" thickBot="1" x14ac:dyDescent="0.3">
      <c r="B165" s="114" t="str">
        <f>Datos!E111</f>
        <v>Distral</v>
      </c>
      <c r="C165" s="115"/>
      <c r="D165" s="116"/>
      <c r="E165" s="19"/>
      <c r="F165" s="19"/>
      <c r="G165" s="19"/>
      <c r="H165" s="17"/>
    </row>
    <row r="166" spans="2:8" ht="16.2" thickBot="1" x14ac:dyDescent="0.3">
      <c r="B166" s="114" t="str">
        <f>Datos!E118</f>
        <v>Biomasa</v>
      </c>
      <c r="C166" s="115"/>
      <c r="D166" s="116"/>
    </row>
    <row r="167" spans="2:8" ht="70.5" customHeight="1" x14ac:dyDescent="0.25">
      <c r="B167" s="21" t="s">
        <v>56</v>
      </c>
      <c r="C167" s="117" t="s">
        <v>159</v>
      </c>
      <c r="D167" s="118"/>
    </row>
    <row r="168" spans="2:8" ht="26.4" x14ac:dyDescent="0.25">
      <c r="B168" s="21" t="s">
        <v>57</v>
      </c>
      <c r="C168" s="129"/>
      <c r="D168" s="130"/>
    </row>
    <row r="169" spans="2:8" ht="14.25" customHeight="1" x14ac:dyDescent="0.25">
      <c r="B169" s="113" t="s">
        <v>58</v>
      </c>
      <c r="C169" s="22" t="s">
        <v>59</v>
      </c>
      <c r="D169" s="70" t="s">
        <v>147</v>
      </c>
      <c r="E169" s="132" t="s">
        <v>150</v>
      </c>
      <c r="F169" s="22" t="s">
        <v>152</v>
      </c>
      <c r="G169" s="59"/>
    </row>
    <row r="170" spans="2:8" x14ac:dyDescent="0.25">
      <c r="B170" s="113"/>
      <c r="C170" s="22" t="s">
        <v>60</v>
      </c>
      <c r="D170" s="70" t="s">
        <v>147</v>
      </c>
      <c r="E170" s="132"/>
      <c r="F170" s="22" t="s">
        <v>151</v>
      </c>
      <c r="G170" s="60" t="s">
        <v>160</v>
      </c>
    </row>
    <row r="171" spans="2:8" x14ac:dyDescent="0.25">
      <c r="B171" s="113"/>
      <c r="C171" s="22" t="s">
        <v>61</v>
      </c>
      <c r="D171" s="70" t="s">
        <v>147</v>
      </c>
      <c r="E171" s="132"/>
      <c r="F171" s="22" t="s">
        <v>61</v>
      </c>
      <c r="G171" s="59" t="s">
        <v>155</v>
      </c>
    </row>
    <row r="172" spans="2:8" x14ac:dyDescent="0.25">
      <c r="B172" s="113"/>
      <c r="C172" s="22" t="s">
        <v>62</v>
      </c>
      <c r="D172" s="70" t="s">
        <v>147</v>
      </c>
      <c r="E172" s="132"/>
      <c r="F172" s="22" t="s">
        <v>62</v>
      </c>
      <c r="G172" s="60" t="s">
        <v>161</v>
      </c>
    </row>
    <row r="173" spans="2:8" x14ac:dyDescent="0.25">
      <c r="B173" s="113"/>
      <c r="C173" s="22" t="s">
        <v>63</v>
      </c>
      <c r="D173" s="70" t="s">
        <v>147</v>
      </c>
      <c r="E173" s="132"/>
      <c r="F173" s="22" t="s">
        <v>63</v>
      </c>
      <c r="G173" s="61">
        <v>10391310</v>
      </c>
    </row>
    <row r="174" spans="2:8" ht="14.4" thickBot="1" x14ac:dyDescent="0.3">
      <c r="B174" s="113"/>
      <c r="C174" s="22" t="s">
        <v>64</v>
      </c>
      <c r="D174" s="70" t="s">
        <v>147</v>
      </c>
      <c r="E174" s="132"/>
      <c r="F174" s="22" t="s">
        <v>153</v>
      </c>
      <c r="G174" s="59" t="s">
        <v>157</v>
      </c>
    </row>
    <row r="175" spans="2:8" ht="30" customHeight="1" thickBot="1" x14ac:dyDescent="0.3">
      <c r="B175" s="21" t="s">
        <v>65</v>
      </c>
      <c r="C175" s="117" t="s">
        <v>158</v>
      </c>
      <c r="D175" s="118"/>
      <c r="E175" s="132"/>
      <c r="F175" s="22" t="s">
        <v>162</v>
      </c>
      <c r="G175" s="62" t="s">
        <v>163</v>
      </c>
    </row>
    <row r="176" spans="2:8" ht="70.5" customHeight="1" x14ac:dyDescent="0.25">
      <c r="B176" s="23" t="s">
        <v>66</v>
      </c>
      <c r="C176" s="142" t="s">
        <v>165</v>
      </c>
      <c r="D176" s="143"/>
    </row>
    <row r="177" spans="2:8" x14ac:dyDescent="0.25">
      <c r="B177" s="34" t="s">
        <v>67</v>
      </c>
      <c r="C177" s="119">
        <v>10100901</v>
      </c>
      <c r="D177" s="120"/>
    </row>
    <row r="178" spans="2:8" x14ac:dyDescent="0.25">
      <c r="B178" s="24" t="s">
        <v>68</v>
      </c>
      <c r="C178" s="121" t="s">
        <v>86</v>
      </c>
      <c r="D178" s="121"/>
    </row>
    <row r="179" spans="2:8" x14ac:dyDescent="0.25">
      <c r="B179" s="24" t="s">
        <v>68</v>
      </c>
      <c r="C179" s="121" t="s">
        <v>88</v>
      </c>
      <c r="D179" s="121"/>
    </row>
    <row r="180" spans="2:8" x14ac:dyDescent="0.25">
      <c r="B180" s="25"/>
      <c r="C180" s="25"/>
      <c r="D180" s="25"/>
    </row>
    <row r="181" spans="2:8" ht="14.4" x14ac:dyDescent="0.25">
      <c r="B181" s="122"/>
      <c r="C181" s="122"/>
      <c r="D181" s="122"/>
      <c r="E181" s="26" t="s">
        <v>47</v>
      </c>
      <c r="F181" s="26" t="s">
        <v>1</v>
      </c>
      <c r="G181" s="26" t="s">
        <v>2</v>
      </c>
      <c r="H181" s="27" t="s">
        <v>0</v>
      </c>
    </row>
    <row r="182" spans="2:8" x14ac:dyDescent="0.25">
      <c r="B182" s="113" t="s">
        <v>70</v>
      </c>
      <c r="C182" s="113"/>
      <c r="D182" s="113"/>
      <c r="E182" s="49" t="str">
        <f>+VLOOKUP(C177,'[2]Hoja1 (2)'!$A$1:$G$113,4,0)</f>
        <v>0.00138*LENA</v>
      </c>
      <c r="F182" s="49" t="str">
        <f>+VLOOKUP(C177,'[2]Hoja1 (2)'!$A$1:$G$113,2,0)</f>
        <v>0.000156*LENA</v>
      </c>
      <c r="G182" s="49" t="str">
        <f>+VLOOKUP(C177,'[2]Hoja1 (2)'!$A$1:$G$113,3,0)</f>
        <v>1.45*LENA</v>
      </c>
      <c r="H182" s="28" t="str">
        <f>+VLOOKUP(C177,'[2]Hoja1 (2)'!$A$1:$G$113,5,0)</f>
        <v>0.000338*LENA</v>
      </c>
    </row>
    <row r="183" spans="2:8" ht="14.25" customHeight="1" x14ac:dyDescent="0.25">
      <c r="B183" s="123" t="s">
        <v>71</v>
      </c>
      <c r="C183" s="124"/>
      <c r="D183" s="125"/>
      <c r="E183" s="28" t="str">
        <f>+VLOOKUP(C178,[3]Hoja1!$B$1:$F$24,3,0)</f>
        <v>N/A</v>
      </c>
      <c r="F183" s="28" t="str">
        <f>+VLOOKUP(C178,[3]Hoja1!$B$1:$F$24,4,0)</f>
        <v>N/A</v>
      </c>
      <c r="G183" s="28" t="str">
        <f>+VLOOKUP(C178,[3]Hoja1!$B$1:$F$24,5,0)</f>
        <v>N/A</v>
      </c>
      <c r="H183" s="28">
        <f>+VLOOKUP(C178,[3]Hoja1!$B$1:$F$24,2,0)</f>
        <v>76</v>
      </c>
    </row>
    <row r="184" spans="2:8" x14ac:dyDescent="0.25">
      <c r="B184" s="123" t="s">
        <v>71</v>
      </c>
      <c r="C184" s="124"/>
      <c r="D184" s="125"/>
      <c r="E184" s="28" t="str">
        <f>+VLOOKUP(C179,[3]Hoja1!$B$1:$F$24,3,0)</f>
        <v>N/A</v>
      </c>
      <c r="F184" s="28" t="str">
        <f>+VLOOKUP(C179,[3]Hoja1!$B$1:$F$24,4,0)</f>
        <v>N/A</v>
      </c>
      <c r="G184" s="28" t="str">
        <f>+VLOOKUP(C179,[3]Hoja1!$B$1:$F$24,5,0)</f>
        <v>N/A</v>
      </c>
      <c r="H184" s="28">
        <f>+VLOOKUP(C179,[3]Hoja1!$B$1:$F$24,2,0)</f>
        <v>98</v>
      </c>
    </row>
    <row r="186" spans="2:8" ht="14.4" thickBot="1" x14ac:dyDescent="0.3"/>
    <row r="187" spans="2:8" ht="16.2" thickBot="1" x14ac:dyDescent="0.3">
      <c r="B187" s="114" t="str">
        <f>Datos!E111</f>
        <v>Distral</v>
      </c>
      <c r="C187" s="115"/>
      <c r="D187" s="116"/>
      <c r="E187" s="19"/>
      <c r="F187" s="19"/>
      <c r="G187" s="19"/>
      <c r="H187" s="17"/>
    </row>
    <row r="188" spans="2:8" ht="16.2" thickBot="1" x14ac:dyDescent="0.3">
      <c r="B188" s="114" t="str">
        <f>Datos!E119</f>
        <v>Gas Natural</v>
      </c>
      <c r="C188" s="115"/>
      <c r="D188" s="116"/>
    </row>
    <row r="189" spans="2:8" ht="65.25" customHeight="1" x14ac:dyDescent="0.25">
      <c r="B189" s="55" t="s">
        <v>56</v>
      </c>
      <c r="C189" s="117" t="s">
        <v>184</v>
      </c>
      <c r="D189" s="118"/>
    </row>
    <row r="190" spans="2:8" ht="26.4" x14ac:dyDescent="0.25">
      <c r="B190" s="55" t="s">
        <v>57</v>
      </c>
      <c r="C190" s="129"/>
      <c r="D190" s="130"/>
    </row>
    <row r="191" spans="2:8" ht="14.25" customHeight="1" x14ac:dyDescent="0.25">
      <c r="B191" s="113" t="s">
        <v>58</v>
      </c>
      <c r="C191" s="22" t="s">
        <v>59</v>
      </c>
      <c r="D191" s="59" t="s">
        <v>147</v>
      </c>
      <c r="E191" s="132" t="s">
        <v>150</v>
      </c>
      <c r="F191" s="22" t="s">
        <v>152</v>
      </c>
      <c r="G191" s="59"/>
    </row>
    <row r="192" spans="2:8" x14ac:dyDescent="0.25">
      <c r="B192" s="113"/>
      <c r="C192" s="22" t="s">
        <v>60</v>
      </c>
      <c r="D192" s="59" t="s">
        <v>147</v>
      </c>
      <c r="E192" s="132"/>
      <c r="F192" s="22" t="s">
        <v>151</v>
      </c>
      <c r="G192" s="60" t="s">
        <v>160</v>
      </c>
    </row>
    <row r="193" spans="2:8" x14ac:dyDescent="0.25">
      <c r="B193" s="113"/>
      <c r="C193" s="22" t="s">
        <v>61</v>
      </c>
      <c r="D193" s="59" t="s">
        <v>147</v>
      </c>
      <c r="E193" s="132"/>
      <c r="F193" s="22" t="s">
        <v>61</v>
      </c>
      <c r="G193" s="59" t="s">
        <v>155</v>
      </c>
    </row>
    <row r="194" spans="2:8" x14ac:dyDescent="0.25">
      <c r="B194" s="113"/>
      <c r="C194" s="22" t="s">
        <v>62</v>
      </c>
      <c r="D194" s="59" t="s">
        <v>147</v>
      </c>
      <c r="E194" s="132"/>
      <c r="F194" s="22" t="s">
        <v>62</v>
      </c>
      <c r="G194" s="60" t="s">
        <v>161</v>
      </c>
    </row>
    <row r="195" spans="2:8" x14ac:dyDescent="0.25">
      <c r="B195" s="113"/>
      <c r="C195" s="22" t="s">
        <v>63</v>
      </c>
      <c r="D195" s="59" t="s">
        <v>147</v>
      </c>
      <c r="E195" s="132"/>
      <c r="F195" s="22" t="s">
        <v>63</v>
      </c>
      <c r="G195" s="61">
        <v>10391310</v>
      </c>
    </row>
    <row r="196" spans="2:8" ht="14.4" thickBot="1" x14ac:dyDescent="0.3">
      <c r="B196" s="113"/>
      <c r="C196" s="22" t="s">
        <v>64</v>
      </c>
      <c r="D196" s="59" t="s">
        <v>147</v>
      </c>
      <c r="E196" s="132"/>
      <c r="F196" s="22" t="s">
        <v>153</v>
      </c>
      <c r="G196" s="59" t="s">
        <v>157</v>
      </c>
    </row>
    <row r="197" spans="2:8" ht="77.25" customHeight="1" thickBot="1" x14ac:dyDescent="0.3">
      <c r="B197" s="55" t="s">
        <v>65</v>
      </c>
      <c r="C197" s="117" t="s">
        <v>149</v>
      </c>
      <c r="D197" s="118"/>
      <c r="E197" s="132"/>
      <c r="F197" s="22" t="s">
        <v>162</v>
      </c>
      <c r="G197" s="62" t="s">
        <v>163</v>
      </c>
    </row>
    <row r="198" spans="2:8" ht="35.25" customHeight="1" x14ac:dyDescent="0.25">
      <c r="B198" s="23" t="s">
        <v>66</v>
      </c>
      <c r="C198" s="117" t="s">
        <v>183</v>
      </c>
      <c r="D198" s="118"/>
    </row>
    <row r="199" spans="2:8" x14ac:dyDescent="0.25">
      <c r="B199" s="53" t="s">
        <v>67</v>
      </c>
      <c r="C199" s="119">
        <v>10100601</v>
      </c>
      <c r="D199" s="120"/>
    </row>
    <row r="200" spans="2:8" x14ac:dyDescent="0.25">
      <c r="B200" s="24" t="s">
        <v>68</v>
      </c>
      <c r="C200" s="121" t="s">
        <v>86</v>
      </c>
      <c r="D200" s="121"/>
    </row>
    <row r="201" spans="2:8" x14ac:dyDescent="0.25">
      <c r="B201" s="24" t="s">
        <v>68</v>
      </c>
      <c r="C201" s="121" t="s">
        <v>88</v>
      </c>
      <c r="D201" s="121"/>
    </row>
    <row r="202" spans="2:8" x14ac:dyDescent="0.25">
      <c r="B202" s="25"/>
      <c r="C202" s="25"/>
      <c r="D202" s="25"/>
    </row>
    <row r="203" spans="2:8" ht="14.4" x14ac:dyDescent="0.25">
      <c r="B203" s="122"/>
      <c r="C203" s="122"/>
      <c r="D203" s="122"/>
      <c r="E203" s="26" t="s">
        <v>47</v>
      </c>
      <c r="F203" s="26" t="s">
        <v>1</v>
      </c>
      <c r="G203" s="26" t="s">
        <v>2</v>
      </c>
      <c r="H203" s="27" t="s">
        <v>0</v>
      </c>
    </row>
    <row r="204" spans="2:8" x14ac:dyDescent="0.25">
      <c r="B204" s="113" t="s">
        <v>70</v>
      </c>
      <c r="C204" s="113"/>
      <c r="D204" s="113"/>
      <c r="E204" s="28" t="str">
        <f>+VLOOKUP(C199,'[2]Hoja1 (2)'!$A$1:$G$113,4,0)</f>
        <v>0.00448*GNAT</v>
      </c>
      <c r="F204" s="28" t="str">
        <f>+VLOOKUP(C199,'[2]Hoja1 (2)'!$A$1:$G$113,2,0)</f>
        <v>0.0000096*GNAT</v>
      </c>
      <c r="G204" s="28" t="str">
        <f>+VLOOKUP(C199,'[2]Hoja1 (2)'!$A$1:$G$113,3,0)</f>
        <v>1.92*GNAT</v>
      </c>
      <c r="H204" s="28" t="str">
        <f>+VLOOKUP(C199,'[2]Hoja1 (2)'!$A$1:$G$113,5,0)</f>
        <v>0.00012*GNAT</v>
      </c>
    </row>
    <row r="205" spans="2:8" x14ac:dyDescent="0.25">
      <c r="B205" s="123" t="s">
        <v>71</v>
      </c>
      <c r="C205" s="124"/>
      <c r="D205" s="125"/>
      <c r="E205" s="28" t="str">
        <f>+VLOOKUP(C200,[3]Hoja1!$B$1:$F$24,3,0)</f>
        <v>N/A</v>
      </c>
      <c r="F205" s="28" t="str">
        <f>+VLOOKUP(C200,[3]Hoja1!$B$1:$F$24,4,0)</f>
        <v>N/A</v>
      </c>
      <c r="G205" s="28" t="str">
        <f>+VLOOKUP(C200,[3]Hoja1!$B$1:$F$24,5,0)</f>
        <v>N/A</v>
      </c>
      <c r="H205" s="28">
        <f>+VLOOKUP(C200,[3]Hoja1!$B$1:$F$24,2,0)</f>
        <v>76</v>
      </c>
    </row>
    <row r="206" spans="2:8" x14ac:dyDescent="0.25">
      <c r="B206" s="123" t="s">
        <v>71</v>
      </c>
      <c r="C206" s="124"/>
      <c r="D206" s="125"/>
      <c r="E206" s="28" t="str">
        <f>+VLOOKUP(C201,[3]Hoja1!$B$1:$F$24,3,0)</f>
        <v>N/A</v>
      </c>
      <c r="F206" s="28" t="str">
        <f>+VLOOKUP(C201,[3]Hoja1!$B$1:$F$24,4,0)</f>
        <v>N/A</v>
      </c>
      <c r="G206" s="28" t="str">
        <f>+VLOOKUP(C201,[3]Hoja1!$B$1:$F$24,5,0)</f>
        <v>N/A</v>
      </c>
      <c r="H206" s="28">
        <f>+VLOOKUP(C201,[3]Hoja1!$B$1:$F$24,2,0)</f>
        <v>98</v>
      </c>
    </row>
  </sheetData>
  <mergeCells count="57">
    <mergeCell ref="E13:E18"/>
    <mergeCell ref="E147:E152"/>
    <mergeCell ref="E169:E175"/>
    <mergeCell ref="E191:E197"/>
    <mergeCell ref="B204:D204"/>
    <mergeCell ref="C179:D179"/>
    <mergeCell ref="B159:D159"/>
    <mergeCell ref="B143:D143"/>
    <mergeCell ref="C145:D145"/>
    <mergeCell ref="C146:D146"/>
    <mergeCell ref="B147:B152"/>
    <mergeCell ref="C153:D153"/>
    <mergeCell ref="B181:D181"/>
    <mergeCell ref="B182:D182"/>
    <mergeCell ref="B183:D183"/>
    <mergeCell ref="B26:D26"/>
    <mergeCell ref="B205:D205"/>
    <mergeCell ref="B184:D184"/>
    <mergeCell ref="B206:D206"/>
    <mergeCell ref="C198:D198"/>
    <mergeCell ref="C199:D199"/>
    <mergeCell ref="C200:D200"/>
    <mergeCell ref="C201:D201"/>
    <mergeCell ref="B203:D203"/>
    <mergeCell ref="B188:D188"/>
    <mergeCell ref="C189:D189"/>
    <mergeCell ref="C190:D190"/>
    <mergeCell ref="B191:B196"/>
    <mergeCell ref="C197:D197"/>
    <mergeCell ref="B166:D166"/>
    <mergeCell ref="B187:D187"/>
    <mergeCell ref="C177:D177"/>
    <mergeCell ref="C178:D178"/>
    <mergeCell ref="C168:D168"/>
    <mergeCell ref="B169:B174"/>
    <mergeCell ref="C167:D167"/>
    <mergeCell ref="C175:D175"/>
    <mergeCell ref="C176:D176"/>
    <mergeCell ref="B7:C7"/>
    <mergeCell ref="B9:D9"/>
    <mergeCell ref="C11:D11"/>
    <mergeCell ref="C12:D12"/>
    <mergeCell ref="B13:B18"/>
    <mergeCell ref="B10:D10"/>
    <mergeCell ref="B25:D25"/>
    <mergeCell ref="B165:D165"/>
    <mergeCell ref="C19:D19"/>
    <mergeCell ref="C20:D20"/>
    <mergeCell ref="C21:D21"/>
    <mergeCell ref="C22:D22"/>
    <mergeCell ref="B24:D24"/>
    <mergeCell ref="B144:D144"/>
    <mergeCell ref="B160:D160"/>
    <mergeCell ref="C154:D154"/>
    <mergeCell ref="C155:D155"/>
    <mergeCell ref="C156:D156"/>
    <mergeCell ref="B158:D158"/>
  </mergeCells>
  <dataValidations count="2">
    <dataValidation type="list" allowBlank="1" showInputMessage="1" showErrorMessage="1" sqref="C21:D21 C155:D155 C177:D177 C199:D199">
      <formula1>$A$31:$A$142</formula1>
    </dataValidation>
    <dataValidation type="list" allowBlank="1" showInputMessage="1" showErrorMessage="1" sqref="C22 C156 C178:C179 C200:C201">
      <formula1>$B$31:$B$53</formula1>
    </dataValidation>
  </dataValidations>
  <pageMargins left="0" right="0" top="0" bottom="0" header="0.31496062992125984" footer="0.31496062992125984"/>
  <pageSetup scale="60" orientation="portrait" verticalDpi="0" r:id="rId1"/>
  <rowBreaks count="1" manualBreakCount="1">
    <brk id="162" min="1" max="7"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9"/>
  <sheetViews>
    <sheetView view="pageLayout" zoomScale="60" zoomScaleNormal="85" zoomScalePageLayoutView="60" workbookViewId="0">
      <selection activeCell="B25" sqref="B25:C25"/>
    </sheetView>
  </sheetViews>
  <sheetFormatPr baseColWidth="10" defaultColWidth="11.5546875" defaultRowHeight="13.8" x14ac:dyDescent="0.25"/>
  <cols>
    <col min="1" max="1" width="56.88671875" style="16" customWidth="1"/>
    <col min="2" max="5" width="30.44140625" style="16" customWidth="1"/>
    <col min="6" max="6" width="18.109375" style="16" bestFit="1" customWidth="1"/>
    <col min="7" max="16384" width="11.5546875" style="16"/>
  </cols>
  <sheetData>
    <row r="1" spans="1:8" x14ac:dyDescent="0.25">
      <c r="A1" s="15"/>
      <c r="C1" s="15"/>
      <c r="D1" s="15"/>
      <c r="E1" s="15"/>
      <c r="F1" s="15"/>
      <c r="G1" s="15"/>
      <c r="H1" s="15"/>
    </row>
    <row r="2" spans="1:8" x14ac:dyDescent="0.25">
      <c r="A2" s="15"/>
      <c r="B2" s="15"/>
      <c r="C2" s="15"/>
      <c r="D2" s="15"/>
      <c r="E2" s="17"/>
      <c r="F2" s="17"/>
      <c r="G2" s="17"/>
      <c r="H2" s="17"/>
    </row>
    <row r="3" spans="1:8" x14ac:dyDescent="0.25">
      <c r="A3" s="15"/>
      <c r="B3" s="15"/>
      <c r="C3" s="15"/>
      <c r="D3" s="15"/>
      <c r="E3" s="17"/>
      <c r="F3" s="18"/>
      <c r="G3" s="17"/>
      <c r="H3" s="17"/>
    </row>
    <row r="4" spans="1:8" x14ac:dyDescent="0.25">
      <c r="A4" s="15"/>
      <c r="B4" s="15"/>
      <c r="C4" s="15"/>
      <c r="D4" s="15"/>
      <c r="E4" s="17"/>
      <c r="F4" s="17"/>
      <c r="G4" s="17"/>
      <c r="H4" s="17"/>
    </row>
    <row r="5" spans="1:8" x14ac:dyDescent="0.25">
      <c r="A5" s="15"/>
      <c r="B5" s="15"/>
      <c r="C5" s="15"/>
      <c r="D5" s="15"/>
      <c r="E5" s="17"/>
      <c r="F5" s="17"/>
      <c r="G5" s="17"/>
      <c r="H5" s="17"/>
    </row>
    <row r="6" spans="1:8" ht="15.6" x14ac:dyDescent="0.25">
      <c r="A6" s="126" t="s">
        <v>179</v>
      </c>
      <c r="B6" s="126"/>
      <c r="C6" s="19"/>
      <c r="D6" s="15"/>
      <c r="E6" s="17"/>
      <c r="F6" s="17"/>
      <c r="G6" s="17"/>
      <c r="H6" s="17"/>
    </row>
    <row r="7" spans="1:8" ht="16.2" thickBot="1" x14ac:dyDescent="0.3">
      <c r="A7" s="33"/>
      <c r="B7" s="33"/>
      <c r="C7" s="19"/>
      <c r="D7" s="15"/>
      <c r="E7" s="17"/>
      <c r="F7" s="17"/>
      <c r="G7" s="17"/>
      <c r="H7" s="17"/>
    </row>
    <row r="8" spans="1:8" ht="16.2" thickBot="1" x14ac:dyDescent="0.3">
      <c r="A8" s="114" t="str">
        <f>Alternativa!B11</f>
        <v>Distral</v>
      </c>
      <c r="B8" s="115"/>
      <c r="C8" s="116"/>
      <c r="D8" s="15"/>
      <c r="E8" s="17"/>
      <c r="F8" s="17"/>
      <c r="G8" s="17"/>
      <c r="H8" s="17"/>
    </row>
    <row r="9" spans="1:8" x14ac:dyDescent="0.25">
      <c r="A9" s="20"/>
    </row>
    <row r="10" spans="1:8" x14ac:dyDescent="0.25">
      <c r="A10" s="20" t="s">
        <v>116</v>
      </c>
    </row>
    <row r="11" spans="1:8" ht="49.2" customHeight="1" x14ac:dyDescent="0.25">
      <c r="A11" s="21" t="s">
        <v>56</v>
      </c>
      <c r="B11" s="144" t="s">
        <v>159</v>
      </c>
      <c r="C11" s="144"/>
    </row>
    <row r="12" spans="1:8" ht="27" customHeight="1" x14ac:dyDescent="0.25">
      <c r="A12" s="21" t="s">
        <v>57</v>
      </c>
      <c r="B12" s="136"/>
      <c r="C12" s="136"/>
    </row>
    <row r="13" spans="1:8" ht="17.399999999999999" customHeight="1" x14ac:dyDescent="0.25">
      <c r="A13" s="131" t="s">
        <v>117</v>
      </c>
      <c r="B13" s="22" t="s">
        <v>59</v>
      </c>
      <c r="C13" s="70" t="s">
        <v>147</v>
      </c>
      <c r="D13" s="132" t="s">
        <v>150</v>
      </c>
      <c r="E13" s="22" t="s">
        <v>152</v>
      </c>
      <c r="F13" s="59"/>
    </row>
    <row r="14" spans="1:8" ht="17.399999999999999" customHeight="1" x14ac:dyDescent="0.25">
      <c r="A14" s="131"/>
      <c r="B14" s="22" t="s">
        <v>60</v>
      </c>
      <c r="C14" s="70" t="s">
        <v>147</v>
      </c>
      <c r="D14" s="132"/>
      <c r="E14" s="22" t="s">
        <v>151</v>
      </c>
      <c r="F14" s="60" t="s">
        <v>160</v>
      </c>
    </row>
    <row r="15" spans="1:8" ht="17.399999999999999" customHeight="1" x14ac:dyDescent="0.25">
      <c r="A15" s="131"/>
      <c r="B15" s="22" t="s">
        <v>61</v>
      </c>
      <c r="C15" s="70" t="s">
        <v>147</v>
      </c>
      <c r="D15" s="132"/>
      <c r="E15" s="22" t="s">
        <v>61</v>
      </c>
      <c r="F15" s="59" t="s">
        <v>155</v>
      </c>
    </row>
    <row r="16" spans="1:8" ht="17.399999999999999" customHeight="1" x14ac:dyDescent="0.25">
      <c r="A16" s="131"/>
      <c r="B16" s="22" t="s">
        <v>62</v>
      </c>
      <c r="C16" s="70" t="s">
        <v>147</v>
      </c>
      <c r="D16" s="132"/>
      <c r="E16" s="22" t="s">
        <v>62</v>
      </c>
      <c r="F16" s="60" t="s">
        <v>161</v>
      </c>
    </row>
    <row r="17" spans="1:6" x14ac:dyDescent="0.25">
      <c r="A17" s="131"/>
      <c r="B17" s="22" t="s">
        <v>63</v>
      </c>
      <c r="C17" s="70" t="s">
        <v>147</v>
      </c>
      <c r="D17" s="132"/>
      <c r="E17" s="22" t="s">
        <v>63</v>
      </c>
      <c r="F17" s="61">
        <v>10391310</v>
      </c>
    </row>
    <row r="18" spans="1:6" ht="14.4" thickBot="1" x14ac:dyDescent="0.3">
      <c r="A18" s="131"/>
      <c r="B18" s="22" t="s">
        <v>64</v>
      </c>
      <c r="C18" s="70" t="s">
        <v>147</v>
      </c>
      <c r="D18" s="132"/>
      <c r="E18" s="22" t="s">
        <v>153</v>
      </c>
      <c r="F18" s="59" t="s">
        <v>157</v>
      </c>
    </row>
    <row r="19" spans="1:6" ht="56.25" customHeight="1" x14ac:dyDescent="0.25">
      <c r="A19" s="21" t="s">
        <v>65</v>
      </c>
      <c r="B19" s="117" t="s">
        <v>165</v>
      </c>
      <c r="C19" s="118"/>
      <c r="D19" s="132"/>
      <c r="E19" s="22" t="s">
        <v>162</v>
      </c>
      <c r="F19" s="62" t="s">
        <v>163</v>
      </c>
    </row>
    <row r="20" spans="1:6" ht="26.4" x14ac:dyDescent="0.25">
      <c r="A20" s="23" t="s">
        <v>66</v>
      </c>
      <c r="B20" s="134" t="s">
        <v>164</v>
      </c>
      <c r="C20" s="135"/>
    </row>
    <row r="21" spans="1:6" x14ac:dyDescent="0.25">
      <c r="A21" s="40" t="s">
        <v>118</v>
      </c>
    </row>
    <row r="22" spans="1:6" ht="26.4" x14ac:dyDescent="0.25">
      <c r="A22" s="23" t="s">
        <v>119</v>
      </c>
      <c r="B22" s="133"/>
      <c r="C22" s="133"/>
    </row>
    <row r="23" spans="1:6" ht="26.4" x14ac:dyDescent="0.25">
      <c r="A23" s="23" t="s">
        <v>120</v>
      </c>
      <c r="B23" s="133"/>
      <c r="C23" s="133"/>
    </row>
    <row r="24" spans="1:6" ht="26.4" x14ac:dyDescent="0.25">
      <c r="A24" s="23" t="s">
        <v>121</v>
      </c>
      <c r="B24" s="133"/>
      <c r="C24" s="133"/>
    </row>
    <row r="25" spans="1:6" ht="26.4" x14ac:dyDescent="0.25">
      <c r="A25" s="23" t="s">
        <v>122</v>
      </c>
      <c r="B25" s="133"/>
      <c r="C25" s="133"/>
    </row>
    <row r="26" spans="1:6" x14ac:dyDescent="0.25">
      <c r="A26" s="23" t="s">
        <v>123</v>
      </c>
      <c r="B26" s="133"/>
      <c r="C26" s="133"/>
    </row>
    <row r="27" spans="1:6" x14ac:dyDescent="0.25">
      <c r="A27" s="23" t="s">
        <v>124</v>
      </c>
      <c r="B27" s="133"/>
      <c r="C27" s="133"/>
    </row>
    <row r="28" spans="1:6" x14ac:dyDescent="0.25">
      <c r="A28" s="23" t="s">
        <v>125</v>
      </c>
      <c r="B28" s="133"/>
      <c r="C28" s="133"/>
    </row>
    <row r="29" spans="1:6" x14ac:dyDescent="0.25">
      <c r="A29" s="40"/>
    </row>
    <row r="30" spans="1:6" ht="14.4" x14ac:dyDescent="0.25">
      <c r="A30" s="40" t="s">
        <v>126</v>
      </c>
      <c r="B30" s="41" t="s">
        <v>47</v>
      </c>
      <c r="C30" s="41" t="s">
        <v>1</v>
      </c>
      <c r="D30" s="41" t="s">
        <v>2</v>
      </c>
      <c r="E30" s="42" t="s">
        <v>0</v>
      </c>
    </row>
    <row r="31" spans="1:6" ht="39.6" x14ac:dyDescent="0.25">
      <c r="A31" s="23" t="s">
        <v>127</v>
      </c>
      <c r="B31" s="50" t="s">
        <v>143</v>
      </c>
      <c r="C31" s="50" t="s">
        <v>143</v>
      </c>
      <c r="D31" s="54" t="s">
        <v>147</v>
      </c>
      <c r="E31" s="54" t="s">
        <v>147</v>
      </c>
    </row>
    <row r="32" spans="1:6" ht="26.4" x14ac:dyDescent="0.25">
      <c r="A32" s="23" t="s">
        <v>128</v>
      </c>
      <c r="B32" s="51" t="s">
        <v>145</v>
      </c>
      <c r="C32" s="51" t="s">
        <v>144</v>
      </c>
      <c r="D32" s="54" t="s">
        <v>147</v>
      </c>
      <c r="E32" s="54" t="s">
        <v>147</v>
      </c>
    </row>
    <row r="33" spans="1:5" x14ac:dyDescent="0.25">
      <c r="A33" s="23" t="s">
        <v>129</v>
      </c>
      <c r="B33" s="54" t="s">
        <v>147</v>
      </c>
      <c r="C33" s="54" t="s">
        <v>147</v>
      </c>
      <c r="D33" s="54" t="s">
        <v>147</v>
      </c>
      <c r="E33" s="54" t="s">
        <v>147</v>
      </c>
    </row>
    <row r="34" spans="1:5" ht="26.4" x14ac:dyDescent="0.25">
      <c r="A34" s="23" t="s">
        <v>130</v>
      </c>
      <c r="B34" s="54" t="s">
        <v>147</v>
      </c>
      <c r="C34" s="54" t="s">
        <v>147</v>
      </c>
      <c r="D34" s="54" t="s">
        <v>147</v>
      </c>
      <c r="E34" s="54" t="s">
        <v>147</v>
      </c>
    </row>
    <row r="35" spans="1:5" x14ac:dyDescent="0.25">
      <c r="A35" s="23" t="s">
        <v>131</v>
      </c>
      <c r="B35" s="54" t="s">
        <v>147</v>
      </c>
      <c r="C35" s="54" t="s">
        <v>147</v>
      </c>
      <c r="D35" s="54" t="s">
        <v>147</v>
      </c>
      <c r="E35" s="54" t="s">
        <v>147</v>
      </c>
    </row>
    <row r="36" spans="1:5" x14ac:dyDescent="0.25">
      <c r="A36" s="23" t="s">
        <v>132</v>
      </c>
      <c r="B36" s="54" t="s">
        <v>147</v>
      </c>
      <c r="C36" s="54" t="s">
        <v>147</v>
      </c>
      <c r="D36" s="54" t="s">
        <v>147</v>
      </c>
      <c r="E36" s="54" t="s">
        <v>147</v>
      </c>
    </row>
    <row r="37" spans="1:5" ht="26.4" x14ac:dyDescent="0.25">
      <c r="A37" s="23" t="s">
        <v>133</v>
      </c>
      <c r="B37" s="54" t="s">
        <v>147</v>
      </c>
      <c r="C37" s="54" t="s">
        <v>147</v>
      </c>
      <c r="D37" s="54" t="s">
        <v>147</v>
      </c>
      <c r="E37" s="54" t="s">
        <v>147</v>
      </c>
    </row>
    <row r="38" spans="1:5" x14ac:dyDescent="0.25">
      <c r="A38" s="23" t="s">
        <v>134</v>
      </c>
      <c r="B38" s="54" t="s">
        <v>147</v>
      </c>
      <c r="C38" s="54" t="s">
        <v>147</v>
      </c>
      <c r="D38" s="54" t="s">
        <v>147</v>
      </c>
      <c r="E38" s="54" t="s">
        <v>147</v>
      </c>
    </row>
    <row r="39" spans="1:5" ht="26.4" x14ac:dyDescent="0.25">
      <c r="A39" s="23" t="s">
        <v>135</v>
      </c>
      <c r="B39" s="54" t="s">
        <v>147</v>
      </c>
      <c r="C39" s="54" t="s">
        <v>147</v>
      </c>
      <c r="D39" s="54" t="s">
        <v>147</v>
      </c>
      <c r="E39" s="54" t="s">
        <v>147</v>
      </c>
    </row>
    <row r="40" spans="1:5" x14ac:dyDescent="0.25">
      <c r="A40" s="43"/>
      <c r="B40" s="44"/>
      <c r="C40" s="45"/>
    </row>
    <row r="41" spans="1:5" ht="14.4" x14ac:dyDescent="0.25">
      <c r="A41" s="40" t="s">
        <v>136</v>
      </c>
      <c r="B41" s="41" t="s">
        <v>47</v>
      </c>
      <c r="C41" s="41" t="s">
        <v>1</v>
      </c>
      <c r="D41" s="41" t="s">
        <v>2</v>
      </c>
      <c r="E41" s="42" t="s">
        <v>0</v>
      </c>
    </row>
    <row r="42" spans="1:5" ht="14.4" x14ac:dyDescent="0.25">
      <c r="A42" s="23" t="s">
        <v>137</v>
      </c>
      <c r="B42" s="46" t="s">
        <v>166</v>
      </c>
      <c r="C42" s="46" t="s">
        <v>166</v>
      </c>
      <c r="D42" s="46" t="s">
        <v>147</v>
      </c>
      <c r="E42" s="47" t="s">
        <v>147</v>
      </c>
    </row>
    <row r="43" spans="1:5" ht="14.4" x14ac:dyDescent="0.25">
      <c r="A43" s="23" t="s">
        <v>138</v>
      </c>
      <c r="B43" s="46" t="s">
        <v>147</v>
      </c>
      <c r="C43" s="47" t="s">
        <v>147</v>
      </c>
      <c r="D43" s="46" t="s">
        <v>147</v>
      </c>
      <c r="E43" s="47" t="s">
        <v>147</v>
      </c>
    </row>
    <row r="44" spans="1:5" ht="26.4" x14ac:dyDescent="0.25">
      <c r="A44" s="23" t="s">
        <v>139</v>
      </c>
      <c r="B44" s="46" t="s">
        <v>147</v>
      </c>
      <c r="C44" s="47" t="s">
        <v>147</v>
      </c>
      <c r="D44" s="46" t="s">
        <v>147</v>
      </c>
      <c r="E44" s="47" t="s">
        <v>147</v>
      </c>
    </row>
    <row r="45" spans="1:5" ht="14.4" x14ac:dyDescent="0.25">
      <c r="A45" s="23" t="s">
        <v>140</v>
      </c>
      <c r="B45" s="46" t="s">
        <v>147</v>
      </c>
      <c r="C45" s="47" t="s">
        <v>147</v>
      </c>
      <c r="D45" s="46" t="s">
        <v>147</v>
      </c>
      <c r="E45" s="47" t="s">
        <v>147</v>
      </c>
    </row>
    <row r="46" spans="1:5" ht="14.4" x14ac:dyDescent="0.25">
      <c r="A46" s="23" t="s">
        <v>141</v>
      </c>
      <c r="B46" s="46" t="s">
        <v>147</v>
      </c>
      <c r="C46" s="47" t="s">
        <v>147</v>
      </c>
      <c r="D46" s="46" t="s">
        <v>147</v>
      </c>
      <c r="E46" s="47" t="s">
        <v>147</v>
      </c>
    </row>
    <row r="47" spans="1:5" ht="14.4" x14ac:dyDescent="0.25">
      <c r="A47" s="23" t="s">
        <v>142</v>
      </c>
      <c r="B47" s="63" t="s">
        <v>147</v>
      </c>
      <c r="C47" s="64" t="s">
        <v>147</v>
      </c>
      <c r="D47" s="63" t="s">
        <v>147</v>
      </c>
      <c r="E47" s="64" t="s">
        <v>147</v>
      </c>
    </row>
    <row r="56" spans="1:1" x14ac:dyDescent="0.25">
      <c r="A56" s="48"/>
    </row>
    <row r="57" spans="1:1" x14ac:dyDescent="0.25">
      <c r="A57" s="48"/>
    </row>
    <row r="58" spans="1:1" x14ac:dyDescent="0.25">
      <c r="A58" s="48"/>
    </row>
    <row r="59" spans="1:1" x14ac:dyDescent="0.25">
      <c r="A59" s="48"/>
    </row>
  </sheetData>
  <mergeCells count="15">
    <mergeCell ref="D13:D19"/>
    <mergeCell ref="B19:C19"/>
    <mergeCell ref="A6:B6"/>
    <mergeCell ref="A8:C8"/>
    <mergeCell ref="B11:C11"/>
    <mergeCell ref="B12:C12"/>
    <mergeCell ref="A13:A18"/>
    <mergeCell ref="B27:C27"/>
    <mergeCell ref="B28:C28"/>
    <mergeCell ref="B20:C20"/>
    <mergeCell ref="B22:C22"/>
    <mergeCell ref="B23:C23"/>
    <mergeCell ref="B24:C24"/>
    <mergeCell ref="B25:C25"/>
    <mergeCell ref="B26:C26"/>
  </mergeCells>
  <pageMargins left="0.70866141732283472" right="0.70866141732283472" top="0.74803149606299213" bottom="0.74803149606299213" header="0.31496062992125984" footer="0.31496062992125984"/>
  <pageSetup scale="45" orientation="portrait" verticalDpi="0" r:id="rId1"/>
  <drawing r:id="rId2"/>
  <legacyDrawing r:id="rId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sm/A2MUPd6oszS54EeqDk4aMQm55YjLLxhKmrxyxv+I=</DigestValue>
    </Reference>
    <Reference Type="http://www.w3.org/2000/09/xmldsig#Object" URI="#idOfficeObject">
      <DigestMethod Algorithm="http://www.w3.org/2001/04/xmlenc#sha256"/>
      <DigestValue>ehOOuj62d8H4IBc2eUgFfw3UpGhfTVPtO0ELJgzg+gw=</DigestValue>
    </Reference>
    <Reference Type="http://uri.etsi.org/01903#SignedProperties" URI="#idSignedProperties">
      <Transforms>
        <Transform Algorithm="http://www.w3.org/TR/2001/REC-xml-c14n-20010315"/>
      </Transforms>
      <DigestMethod Algorithm="http://www.w3.org/2001/04/xmlenc#sha256"/>
      <DigestValue>/x+bh65HrfJAWOSCWKadldCACsJJKnPqkXl5EHItBN0=</DigestValue>
    </Reference>
    <Reference Type="http://www.w3.org/2000/09/xmldsig#Object" URI="#idValidSigLnImg">
      <DigestMethod Algorithm="http://www.w3.org/2001/04/xmlenc#sha256"/>
      <DigestValue>HxvuTEsb1feIBOKnvObnT17sNaFJBo0OstRef7jYhas=</DigestValue>
    </Reference>
    <Reference Type="http://www.w3.org/2000/09/xmldsig#Object" URI="#idInvalidSigLnImg">
      <DigestMethod Algorithm="http://www.w3.org/2001/04/xmlenc#sha256"/>
      <DigestValue>qif/U+8pULiACCpnf4ySem4lFohmJxBva1dnpGEQuTI=</DigestValue>
    </Reference>
  </SignedInfo>
  <SignatureValue>QkxeDZoLR3ukCW+bv39dLniO3In8vsFL3fP+p0hVx4voEXNxadIk2gn2XDBq2+pUjG9Cja4yW6Uz
PclQ30dGH37F8+8bwKeP+hribcEfToUJ7Ux8gg1D14x71ru7QcCQ3T91LI8Mc3ZjrSFeHHqOVbsY
uPdvdwB8QiMsT4hjvu+7TrAqsSAZ7Ic+Pll7DXAgcy6HCcYaiJuUKI1jbEoAoiAoouSpDwR8ObwT
8XpHpet5udRIjpVeqVDz6CHUD+/oHSK3NNc8+oQxJ5AKM1j1eQVfFubdK95hX23FCW4G2GqPjQOC
2YJl4EDpNsErXCoZxJcMFEkBDeiIlE74xPaKog==</SignatureValue>
  <KeyInfo>
    <X509Data>
      <X509Certificate>MIIH8DCCBtigAwIBAgIIOwZAFJ31xBkwDQYJKoZIhvcNAQELBQAwgdAxCzAJBgNVBAYTAkNMMRQwEgYDVQQKDAtFLVNpZ24gUy5BLjE8MDoGA1UECwwzVGVybWlub3MgZGUgdXNvIGVuIHd3dy5lc2lnbi1sYS5jb20vYWN1ZXJkb3RlcmNlcm9zMUkwRwYDVQQDDEBFU2lnbiBDbGFzcyAzIEZpcm1hIEVsZWN0cm9uaWNhIEF2YW56YWRhIHBhcmEgRXN0YWRvIGRlIENoaWxlIENBMSIwIAYJKoZIhvcNAQkBFhNlLXNpZ25AZXNpZ24tbGEuY29tMB4XDTE4MDMyMTE4MDYwMFoXDTE5MDMyMTE4MDYwMFowggEkMQswCQYDVQQGEwJDTDEtMCsGA1UECAwkTUVUUk9QT0xJVEFOQSAtIFJFR0lPTiBNRVRST1BPTElUQU5BMREwDwYDVQQHDAhzYW50aWFnbzEsMCoGA1UECgwjU3VwZXJpbnRlbmRlbmNpYSBkZWwgTWVkaW8gQW1iaWVudGUxPDA6BgNVBAsMM1Rlcm1pbm9zIGRlIHVzbyBlbiB3d3cuZXNpZ24tbGEuY29tL2FjdWVyZG90ZXJjZXJvczEYMBYGA1UEDAwPUHJvZmVzaW9uYWwgREZaMSMwIQYDVQQDDBp2aWN0b3IgaHVnbyBkZWxnYWRvIHNlZ3VyYTEoMCYGCSqGSIb3DQEJARYZdmljdG9yLmRlbGdhZG9Ac21hLmdvYi5jbDCCASIwDQYJKoZIhvcNAQEBBQADggEPADCCAQoCggEBANx+fDi9Fq/X137vAMYdntiHgpfN4jYH6aJ2crdlovxoMxVQlByoIi7mQAZ4snBYJ7eweCxx7tfldLt7A04xYAUybWcFoWpYyGgULZDGIFL9EPW86asCRWF/eB6HuewOmsppNYnJ2CDl+/aBqA41fMMtm5UgzDW8sgpjyaTtBvU4xGlCN0I+gNL0ePtStv9xLKj9Eb4jD4j95hUJETYiCL8Afu/sOd5ESiwOWusdjQJa+zqwPN5KrZ33Jf0LRI/9rNP1EOdKDAWO/DKNb6gQGYo2AzjLWkcMQ/cSGGTXGbrHrhQrD76uy3hBprSkOAdFMpFZsMK5+ZggEy9Hqutfa10CAwEAAaOCA3UwggNxMIGFBggrBgEFBQcBAQR5MHcwTwYIKwYBBQUHMAKGQ2h0dHA6Ly9wa2kuZXNpZ24tbGEuY29tL2NhY2VydHMvcGtpQ2xhc3MzRkVBcGFyYUVzdGFkb2RlQ2hpbGVDQS5jcnQwJAYIKwYBBQUHMAGGGGh0dHA6Ly9vY3NwLmVzaWduLWxhLmNvbTAdBgNVHQ4EFgQUK/jXZ7oZPL+pk4xQhWwkwcvhAdcwDAYDVR0TAQH/BAIwADAfBgNVHSMEGDAWgBT8COI9NvdXI9KI4wRwsVxd6r5zkjCCAcYGA1UdIASCAb0wggG5MIIBtQYMKwYBBAGCymoBBAEDMIIBozCCAXYGCCsGAQUFBwICMIIBaB6CAWQAQwBlAHIAdABpAGYAaQBjAGEAZABvACAAcABhAHIAYQAgAGYAaQByAG0AYQAgAGUAbABlAGMAdAByAG8AbgBpAGMAYQAgAGEAdgBhAG4AegBhAGQAYQAuACAAUABTAEMAIABhAGMAcgBlAGQAaQB0AGEAZABvACAAcABvAHIAIABSAGUAcwBvAGwAdQBjAGkAbwBuACAARQB4AGUAbgB0AGEAIABkAGUAIABsAGEAIABTAHUAYgBzAGUAYwByAGUAdABhAHIAaQBhACAAZABlACAARQBjAG8AbgBvAG0AaQBhACAAZABpAHMAcABvAG4AaQBiAGwAZQAgAGUAbgAgAGgAdAB0AHAAcwA6AC8ALwB3AHcAdwAuAGUAcwBpAGcAbgAtAGwAYQAuAGMAbwBtAC8AcgBlAHAAbwBzAGkAdABvAHIAaQBvAC8AYQBjAHIAZQBkAGkAdABhAGMAaQBvAG4ALzAnBggrBgEFBQcCARYbaHR0cDovL3d3dy5lc2lnbi1sYS5jb20vY3BzMFYGA1UdHwRPME0wS6BJoEeGRWh0dHA6Ly9wa2kuZXNpZ24tbGEuY29tL2NybC9wa2lDbGFzczNGRUFwYXJhRXN0YWRvZGVDaGlsZS9lbmR1c2VyLmNybDAOBgNVHQ8BAf8EBAMCBeAwHQYDVR0lBBYwFAYIKwYBBQUHAwIGCCsGAQUFBwMEMCMGA1UdEQQcMBqgGAYIKwYBBAHBAQGgDBYKMTU1MTgxMjMtMDAjBgNVHRIEHDAaoBgGCCsGAQQBwQECoAwWCjk5NTUxNzQwLUswDQYJKoZIhvcNAQELBQADggEBAIH6veytpFqdMPRM4meoHfQWo7IyHmQCS/9OQYW5mUH7Jm7FEl+G+CT/ZowkYXgMLtAfy1PeQzCgSZ+6iqxmzo0M0wzwzrtJZWruXXfPeaafjI42Pb9S8u0KBqBPKJkZVKEQDZp4t87IosxDhg3fMnnu5jwoZCzJ1FJPne7KULkUD9BWPbu9ishH7aNmR7yXMMTXDuS3l+rwcDQakjwqSp3tPtetklQrj8gYr27mFTxCSyKOK1DcguvLpT/ushCT8QC1AtJF2JUMoMsoc887wbLdPVVbjmUW3I/+xCzYGa6NWOY5gmbz+qmSCNXbwgsEkqdNjCQ335nSYvT1IDWlaWU=</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s+wcG0CEIYOnxM5bmogSJ0uHC4VF8iOfoquQuesoSFU=</DigestValue>
      </Reference>
      <Reference URI="/xl/calcChain.xml?ContentType=application/vnd.openxmlformats-officedocument.spreadsheetml.calcChain+xml">
        <DigestMethod Algorithm="http://www.w3.org/2001/04/xmlenc#sha256"/>
        <DigestValue>LY4umvXpO/igaV4nIl9J0VLii3vYmfyi6j0Bf45en0I=</DigestValue>
      </Reference>
      <Reference URI="/xl/comments1.xml?ContentType=application/vnd.openxmlformats-officedocument.spreadsheetml.comments+xml">
        <DigestMethod Algorithm="http://www.w3.org/2001/04/xmlenc#sha256"/>
        <DigestValue>DHO5BitaQZ0pmpzIMEGjjCubZQUmkD4in4BMNbNG7u8=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kOfGBPL/oz+c6nnkg+IHKP0rgMt3hftj70OPEVCIUx4=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Rkm4NTx7hImSrutZ31H04gOzkt9l4ZU3BcdcMqJAQu4=</DigestValue>
      </Reference>
      <Reference URI="/xl/drawings/drawing1.xml?ContentType=application/vnd.openxmlformats-officedocument.drawing+xml">
        <DigestMethod Algorithm="http://www.w3.org/2001/04/xmlenc#sha256"/>
        <DigestValue>bZ314xVtHRu/d2Ile36QUw46FB5AZrPIrhkT6rU2gw8=</DigestValue>
      </Reference>
      <Reference URI="/xl/drawings/drawing2.xml?ContentType=application/vnd.openxmlformats-officedocument.drawing+xml">
        <DigestMethod Algorithm="http://www.w3.org/2001/04/xmlenc#sha256"/>
        <DigestValue>ZcXAK7qN4K01olo47FE5DlwfQZUemYh57tnXepZL1iU=</DigestValue>
      </Reference>
      <Reference URI="/xl/drawings/drawing3.xml?ContentType=application/vnd.openxmlformats-officedocument.drawing+xml">
        <DigestMethod Algorithm="http://www.w3.org/2001/04/xmlenc#sha256"/>
        <DigestValue>iW4Gm4lKlDnint1KrGRmheod87gyALFjHOMcUXMb4oo=</DigestValue>
      </Reference>
      <Reference URI="/xl/drawings/vmlDrawing1.vml?ContentType=application/vnd.openxmlformats-officedocument.vmlDrawing">
        <DigestMethod Algorithm="http://www.w3.org/2001/04/xmlenc#sha256"/>
        <DigestValue>M3LEtukTrlmft+le4WqUrYZh3gqdKlMEYYZOmCIM99A=</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WEkiIw8DGFWoCcwBCNxDNsBb0olaV3OhQ9iLBsOtclc=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xyAq9Sn9fyVfGJLOSSi4uxl06Ey9kmRSR3cEPQDMKeY=</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mgIsbTVrpvgtWS1WJ8bHsKxontg5Myxp3nG+dxzNKbo=</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h01NKrvdAqDxEga6lnaHROoMjTzoeUB6dhwI6aYIH6Q=</DigestValue>
      </Reference>
      <Reference URI="/xl/externalLinks/externalLink3.xml?ContentType=application/vnd.openxmlformats-officedocument.spreadsheetml.externalLink+xml">
        <DigestMethod Algorithm="http://www.w3.org/2001/04/xmlenc#sha256"/>
        <DigestValue>WT5orfBxAQ/BUaIqqlQOOA1Iviv1pX3RKGXgRx6ChkM=</DigestValue>
      </Reference>
      <Reference URI="/xl/media/image1.emf?ContentType=image/x-emf">
        <DigestMethod Algorithm="http://www.w3.org/2001/04/xmlenc#sha256"/>
        <DigestValue>kfnKA88UZXeBotaegNLcZB0h9aoF0kjFYkR5oaL1Ook=</DigestValue>
      </Reference>
      <Reference URI="/xl/media/image2.emf?ContentType=image/x-emf">
        <DigestMethod Algorithm="http://www.w3.org/2001/04/xmlenc#sha256"/>
        <DigestValue>6QmRxKcX0q9i7UNrHD3qMUW2EykvlggfyrbOW97q2qo=</DigestValue>
      </Reference>
      <Reference URI="/xl/media/image3.jpeg?ContentType=image/jpeg">
        <DigestMethod Algorithm="http://www.w3.org/2001/04/xmlenc#sha256"/>
        <DigestValue>P1n++J4pwZXRagB0BWiYZ0l0b5pGB8lxqbvRdqKPNuI=</DigestValue>
      </Reference>
      <Reference URI="/xl/media/image4.png?ContentType=image/png">
        <DigestMethod Algorithm="http://www.w3.org/2001/04/xmlenc#sha256"/>
        <DigestValue>jcToo8m000xX0JUWsGQY/B0e8RKvKLyHT6CoDjloBao=</DigestValue>
      </Reference>
      <Reference URI="/xl/media/image5.jpeg?ContentType=image/jpeg">
        <DigestMethod Algorithm="http://www.w3.org/2001/04/xmlenc#sha256"/>
        <DigestValue>G9ftlx34ed8+zogDvU6433bAsEHyfMKmw4JPXswAvp0=</DigestValue>
      </Reference>
      <Reference URI="/xl/media/image6.png?ContentType=image/png">
        <DigestMethod Algorithm="http://www.w3.org/2001/04/xmlenc#sha256"/>
        <DigestValue>prWJXulav6qJh1JsWAbERscFNWWvbFDt46LA8oC1j/I=</DigestValue>
      </Reference>
      <Reference URI="/xl/media/image7.jpeg?ContentType=image/jpeg">
        <DigestMethod Algorithm="http://www.w3.org/2001/04/xmlenc#sha256"/>
        <DigestValue>Ja4g1+/EpFGLU5D8aKYXVTK0n2E0qXWiqvAOgviuUJg=</DigestValue>
      </Reference>
      <Reference URI="/xl/media/image8.jpeg?ContentType=image/jpeg">
        <DigestMethod Algorithm="http://www.w3.org/2001/04/xmlenc#sha256"/>
        <DigestValue>dTlduibIqenaFCXbw+ppHdMbIz6jP4XNAkam4bLpUgM=</DigestValue>
      </Reference>
      <Reference URI="/xl/media/image9.jpeg?ContentType=image/jpeg">
        <DigestMethod Algorithm="http://www.w3.org/2001/04/xmlenc#sha256"/>
        <DigestValue>tAn/f+UoVJ3voglqVIo7GzkvNhPZI/lJU/SfC4lcvbI=</DigestValue>
      </Reference>
      <Reference URI="/xl/printerSettings/printerSettings1.bin?ContentType=application/vnd.openxmlformats-officedocument.spreadsheetml.printerSettings">
        <DigestMethod Algorithm="http://www.w3.org/2001/04/xmlenc#sha256"/>
        <DigestValue>IJ8CfLrNRYFIE3cAtlaFXX3bEjWBNcLlX7c99FEPs4I=</DigestValue>
      </Reference>
      <Reference URI="/xl/printerSettings/printerSettings2.bin?ContentType=application/vnd.openxmlformats-officedocument.spreadsheetml.printerSettings">
        <DigestMethod Algorithm="http://www.w3.org/2001/04/xmlenc#sha256"/>
        <DigestValue>YlRo3apmSE/vFxKp6ZugMbStyrG9Q/WeP93XaujwmuM=</DigestValue>
      </Reference>
      <Reference URI="/xl/printerSettings/printerSettings3.bin?ContentType=application/vnd.openxmlformats-officedocument.spreadsheetml.printerSettings">
        <DigestMethod Algorithm="http://www.w3.org/2001/04/xmlenc#sha256"/>
        <DigestValue>MpsuNeDa11rrsY5w3P0K0k3iRVFHDG6BrVFLYrjjM04=</DigestValue>
      </Reference>
      <Reference URI="/xl/printerSettings/printerSettings4.bin?ContentType=application/vnd.openxmlformats-officedocument.spreadsheetml.printerSettings">
        <DigestMethod Algorithm="http://www.w3.org/2001/04/xmlenc#sha256"/>
        <DigestValue>MpsuNeDa11rrsY5w3P0K0k3iRVFHDG6BrVFLYrjjM04=</DigestValue>
      </Reference>
      <Reference URI="/xl/sharedStrings.xml?ContentType=application/vnd.openxmlformats-officedocument.spreadsheetml.sharedStrings+xml">
        <DigestMethod Algorithm="http://www.w3.org/2001/04/xmlenc#sha256"/>
        <DigestValue>g0AE3bZH+Acw+T/QXFMi71NtMT5el3yVUnuDIGdCvcY=</DigestValue>
      </Reference>
      <Reference URI="/xl/styles.xml?ContentType=application/vnd.openxmlformats-officedocument.spreadsheetml.styles+xml">
        <DigestMethod Algorithm="http://www.w3.org/2001/04/xmlenc#sha256"/>
        <DigestValue>ZYMEGVa//FcFGe4d4OalyjNESIxTsYzMFePbAr78gEY=</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TNS2Jdpdz0q16gefGxJqCL0XktyQDTFmDLuD9HMEfWU=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ZyDqLVfW1Ow79mml8P1X23205N7kpFtJn6QLMmHddMo=</DigestValue>
      </Reference>
      <Reference URI="/xl/worksheets/sheet1.xml?ContentType=application/vnd.openxmlformats-officedocument.spreadsheetml.worksheet+xml">
        <DigestMethod Algorithm="http://www.w3.org/2001/04/xmlenc#sha256"/>
        <DigestValue>6LVDbvO7Eeo54Aj+FcQ5/6OQ6Z3WzCMdWNJeIt8ID/Q=</DigestValue>
      </Reference>
      <Reference URI="/xl/worksheets/sheet2.xml?ContentType=application/vnd.openxmlformats-officedocument.spreadsheetml.worksheet+xml">
        <DigestMethod Algorithm="http://www.w3.org/2001/04/xmlenc#sha256"/>
        <DigestValue>RVUQf6FRjogsuVcmO4aEk7bslxda2zRWHUOIengsb2M=</DigestValue>
      </Reference>
      <Reference URI="/xl/worksheets/sheet3.xml?ContentType=application/vnd.openxmlformats-officedocument.spreadsheetml.worksheet+xml">
        <DigestMethod Algorithm="http://www.w3.org/2001/04/xmlenc#sha256"/>
        <DigestValue>JkAUEkSncRp26+N3YlD5lbvVc5CLmPwnjrLbfgOuRZQ=</DigestValue>
      </Reference>
      <Reference URI="/xl/worksheets/sheet4.xml?ContentType=application/vnd.openxmlformats-officedocument.spreadsheetml.worksheet+xml">
        <DigestMethod Algorithm="http://www.w3.org/2001/04/xmlenc#sha256"/>
        <DigestValue>AdtpKi9AYZh5Q2qTK5mnrB+tmrO6Ylu+T21BxUnmmcg=</DigestValue>
      </Reference>
    </Manifest>
    <SignatureProperties>
      <SignatureProperty Id="idSignatureTime" Target="#idPackageSignature">
        <mdssi:SignatureTime xmlns:mdssi="http://schemas.openxmlformats.org/package/2006/digital-signature">
          <mdssi:Format>YYYY-MM-DDThh:mm:ssTZD</mdssi:Format>
          <mdssi:Value>2019-01-02T17:17:00Z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F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Q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AA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EA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QA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2019-01-02T17:17:00Z</xd:SigningTime>
          <xd:SigningCertificate>
            <xd:Cert>
              <xd:CertDigest>
                <DigestMethod Algorithm="http://www.w3.org/2001/04/xmlenc#sha256"/>
                <DigestValue>nzvktvrB4hsTJVxbtYLw05EG2OES46lVhlg5nFTFVas=</DigestValue>
              </xd:CertDigest>
              <xd:IssuerSerial>
                <X509IssuerName>E=e-sign@esign-la.com, CN=ESign Class 3 Firma Electronica Avanzada para Estado de Chile CA, OU=Terminos de uso en www.esign-la.com/acuerdoterceros, O=E-Sign S.A., C=CL</X509IssuerName>
                <X509SerialNumber>4253157355391665177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4jCCA8qgAwIBAgIIZgOErnAOzgkwDQYJKoZIhvcNAQELBQAwgYExCzAJBgNVBAYTAkNMMRQwEgYDVQQKDAtFLVNpZ24gUy5BLjE5MDcGA1UECwwwVGVybXMgb2YgdXNlIGF0IHd3dy5lc2lnbi1sYS5jb20vYWN1ZXJkb3RlcmNlcm9zMSEwHwYDVQQDDBhFc2lnbiBDQSBDbGFzcyAzIFJvb3QgQ0EwHhcNMTcxMjI4MTcyOTEwWhcNMjQxMjI4MTcyOTEwWjCB0DELMAkGA1UEBhMCQ0wxFDASBgNVBAoMC0UtU2lnbiBTLkEuMTwwOgYDVQQLDDNUZXJtaW5vcyBkZSB1c28gZW4gd3d3LmVzaWduLWxhLmNvbS9hY3VlcmRvdGVyY2Vyb3MxSTBHBgNVBAMMQEVTaWduIENsYXNzIDMgRmlybWEgRWxlY3Ryb25pY2EgQXZhbnphZGEgcGFyYSBFc3RhZG8gZGUgQ2hpbGUgQ0ExIjAgBgkqhkiG9w0BCQEWE2Utc2lnbkBlc2lnbi1sYS5jb20wggEiMA0GCSqGSIb3DQEBAQUAA4IBDwAwggEKAoIBAQCfuJodfmPCoGcmtHs1bMC/LGhGMYWdR1E94uGN6bV7ZdCjg2MY77ctWr71oxTiuj37/0ADs0y4UDXd8wNd3qubXVAOJylQ34juZUplkeJ71RAI3dNz0QrMPvxqcuZtHXEmp1kXan7Y/fFsGLbD4Bd6EERYTmSxo6JmPo9NTdgQ+u2rG+aR2VQIugnNsRxMFSA7ensRxTiFQKTkjZG9u+K9/r+S10/fJWWFvG88ggqVXN3FhyV4IL2EOMXOS7CdbvubY/MLy6uKc0znWU9OaB+nKRCaMSHZ6SvekAnvEAuhvoxqja3vROy+FFUCyRTOt66175Hc+dSRISvElmr8Ok/xAgMBAAGjggELMIIBBzBqBggrBgEFBQcBAQReMFwwNAYIKwYBBQUHMAKGKGh0dHA6Ly9wa2kuZXNpZ24tbGEuY29tL2NhY2VydHMvcmNhMy5jcnQwJAYIKwYBBQUHMAGGGGh0dHA6Ly9vY3NwLmVzaWduLWxhLmNvbTAdBgNVHQ4EFgQU/AjiPTb3VyPSiOMEcLFcXeq+c5IwEgYDVR0TAQH/BAgwBgEB/wIBADAfBgNVHSMEGDAWgBQjyPG9IVIOwfHL+NGh1BycQErSzTA1BgNVHR8ELjAsMCqgKKAmhiRodHRwOi8vcGtpLmVzaWduLWxhLmNvbS9jcmwvcmNhMy5jcmwwDgYDVR0PAQH/BAQDAgEGMA0GCSqGSIb3DQEBCwUAA4IBAQBoR14wE8v/gEXph0NRDJknoVZbNvJAg1ZN7V7ByfPQXPp3xlDW+808QbkD1YqMfxB5vrE1qU3hSGgzi82BDXFl/0Dq2lQJwYyjLsag1jvKNQzu23hRkwYzTxTFu3pVx2Jx/PHKMTfztY9XcGUTG6VRRN3+iihZKql/cGosKptXeHDgqCg/ow/VVyU5fUhppGL3I4qeG1NvSL+h2Sa1RdanyhuAGDREk1PzbEPjNSfcHpfe4NnWMjOmseH+Jk7yRpE3r2PVoXJrX3/XjAr8WlzWaR/nPGnTqAj3Sq7bmM/3ASMKtejvViPB8b+CVV4KphaAxao2t9hXdv2+mqSuT2nI</xd:EncapsulatedX509Certificate>
            <xd:EncapsulatedX509Certificate>MIIDyDCCArCgAwIBAgIICIKJxK2VZFswDQYJKoZIhvcNAQELBQAwgYExCzAJBgNVBAYTAkNMMRQwEgYDVQQKDAtFLVNpZ24gUy5BLjE5MDcGA1UECwwwVGVybXMgb2YgdXNlIGF0IHd3dy5lc2lnbi1sYS5jb20vYWN1ZXJkb3RlcmNlcm9zMSEwHwYDVQQDDBhFc2lnbiBDQSBDbGFzcyAzIFJvb3QgQ0EwHhcNMTMwOTEyMjMzMDE5WhcNMzMwOTEyMjMzMDE5WjCBgTELMAkGA1UEBhMCQ0wxFDASBgNVBAoMC0UtU2lnbiBTLkEuMTkwNwYDVQQLDDBUZXJtcyBvZiB1c2UgYXQgd3d3LmVzaWduLWxhLmNvbS9hY3VlcmRvdGVyY2Vyb3MxITAfBgNVBAMMGEVzaWduIENBIENsYXNzIDMgUm9vdCBDQTCCASIwDQYJKoZIhvcNAQEBBQADggEPADCCAQoCggEBAIQeNIhv6C28fWJF9FqCBCk2oZin7ngHVnXzVBt1XgQpC8F93xO/AiCs9JdqC82JzLg3cquygtfjxxHpTVyDaSTVxfJ+V299SyaEeMcvk6Kt13nUomE7rmjpM7xLImuC8vAqaN8gsey7fHsSsTTOQ69Bs/UOHVIE8TelN/wLh8uymi6RHxrqEXSts+AtPTUbke8R/A58w5xY/6fj3RvQQDmBmVLmHuCpF91c+5WH2JlX60PlNbjeyJJfbT0mlsLCBEOtgRaH/4mK1MI9gTNpyVC40DVjz2OLpB6xnvK2h0X09BL4eMuUwOsiArnhYyNDQFU/HNrlEIogEgSgvwIThvMCAwEAAaNCMEAwHQYDVR0OBBYEFCPI8b0hUg7B8cv40aHUHJxAStLNMA8GA1UdEwEB/wQFMAMBAf8wDgYDVR0PAQH/BAQDAgEGMA0GCSqGSIb3DQEBCwUAA4IBAQB0E5ZK+xPsySksUP5noXTbzKaGwxw7SGQwrpJndZ2ZaD3aeSrub5T9bwe11PblFVjz+dSdKrhSqTE9bVqhro8bAqaXHLYIXJ5uYKgjxREbhI5cyaq/4DbfDBQgrTZozMQ1jvhlX206wrrJnbWNGrBsHBuhtu7ZYs6/50mLQOl9jCXxY2u4XgezvHa5NbW0oSSODuwio9DhkU9NsICWzZYMhPvsFtRnUAUb0AdhRWgs7qxBJBezEZojZwr8ki7xirvcgsXGH5ZyeOLim2WMI0obQM29apxVDKZ7NlQY7TsdTKNm2113Ry+KaxiCvwbnSOzGR6GeNd9wr9vC4XKryECP</xd:EncapsulatedX509Certificate>
          </xd:CertificateValues>
        </xd:UnsignedSignatureProperties>
      </xd:UnsignedProperties>
    </xd:QualifyingProperties>
  </Object>
  <Object Id="idValidSigLnImg">AQAAAGwAAAAAAAAAAAAAAD8BAACfAAAAAAAAAAAAAAAULAAADRYAACBFTUYAAAEAd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DAAAAAAAAAAIAAAAFAAAAAQAAAJhw+A4AAAAAmES5EQMAAACQqWJssFz6DgAAAACYRLkRBMQpbAMAAAAMxClsAQAAAKgjKRL4IGJsfbolbJw2rwGAAQt3DVwGd99bBnecNq8BZAEAAARlc3UEZXN1QB3JDgAIAAAAAgAAAAAAALw2rwGXbHN1AAAAAAAAAADwN68BBgAAAOQ3rwEGAAAAAAAAAAAAAADkN68B9DavAZrscnUAAAAAAAIAAAAArwEGAAAA5DevAQYAAABMEnR1AAAAAAAAAADkN68BBgAAAAAAAAAgN68BQDBydQAAAAAAAgAA5DevAQ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AAAAAAAAAAAAAAAAAAAAAAAAAAAAAAAAAAAAAAAAAAAAAAAAAAAAAAAAAAAAADrDlnNmWvwBusOAAAAAAIAAACo8K8B6BMnC1nNmWvoEycLAAAAAAIAAAAAAAAAAQAAAHzQlWvgEycLAQAAANDYlWu88K8BxMWZa+gTJwt80JVrRBQnC8jwrwEWipdr4BMnC+DwrwH1a5ZrBGVzdQRlc3VdbJZrAAgAAAACAAAAAAAAFPGvAZdsc3UAAAAAAAAAAEryrwEHAAAAPPKvAQcAAAAAAAAAAAAAADzyrwFM8a8BmuxydQAAAAAAAgAAAACvAQcAAAA88q8BBwAAAEwSdHUAAAAAAAAAADzyrwEHAAAAAAAAAHjxrwFAMHJ1AAAAAAACAAA88q8B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AAAAAAAAAAAAAAAAAAAAAAAAAAAAAAAAAAAAAAAAAAAAAAAAAAAAAAAAAAAAAAAAAAAAAAAACJ56FCUAAAAdWODxRq03bAhWxgfgB28SCJ56FPIUIU0iAIoBQLKvARSyrwFgXvoOIA0EhNi0rwEVrjdsIA0EhAAAAAAIVsYHeIq+B8SzrwHkTWJsUp56FAAAAADkTWJsIA0AAAieehQlAAAAAAAAAAcAAAAInnoUAAAAAAAAAABIsq8B30wpbCAAAAD/////AAAAAAAAAAAQAAAAAAAAADgAAAABAAAAAQAAABEAAAARAAAAEAAAAAAAAAAAAMYHeIq+BwCyAQAAAAAAWBEKdwizrwEIs68BqJg3bAAAAAA4ta8BCFbGB7iYN2xYEQp36OolC8iyrwFWOQd3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wP///////////////////////////////////8D////////////////////////////////////A////////////////////////////////////wP///////////////////////////////////8D////////////////////////////////////A////////////////////////////////////wP///////////////////////////////////8D////////////////////////////////////A////////////////////////////////////wP///////////////////////////////////8D////////////////////////////////////A////////////////////////////////////wP///////////////////////////////////8D////////////////////////////////////A////////////////////////////////////wP///////////////////////////////////8D////////////////////////////////////A////////////////////////////////////wP///////////////////////////////////8D////////////////////////////////////A////////////////////////////////////wP///////////////////////////////////8D////////////////////////////////////A////////////////////////////////////wP///////////////////////////////////8D////////////////////////////////////A////////////////////////////////////wP///////////////////////////////////8D////////////////////////////////////A////////////////////////////////////wP///////////////////////////////////8D////////////////////////////////////A////////////////////////////////////wP///////////////////////////////////8D////////////////////////////////////A////////////////////////////////////wP///////////////////////////////////8D////////////////////////////////////A////////////////////////////////////wP///////////////////////////////////8D////////////////////////////////////A////////////////////////////////////wP///////////////////////////////////8D////////////////////////////////////A////////////////////////////////////wP///////////////////////////////////8D////////////////////////////////////A////////////////////////////////////wP///////////////////////////////////8D////////////////////////////////////A////////////////////////////////////wP///////////////////////////////////8D////////////////////////////////////A////////////////////////////////////wP///////////////////////////////////8D////////////////////////////////////A////////////////////////////////////wP///////////////////////////////////8D////////////////////////////////////A////////////////////////////////////wP///////////////////////////////////8D////////////////////////////////////A////////////////////////////////////wP///////////////////////////////////8D////////////////////////////////////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H//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f//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8BAQEBAQEBAQEBAQEBAQEBAQEBe7kqzgEBAQEBAQEBAQEBAQFacQEBAQEBAQEBvXMBAQEBAQEBAQEBAQEBAQEBAQEBAQEBAQEBAQEBAQEBAQEBAQEBAQEBAQEBAQEBAQEBAQEBAQEBAQEBAQEBAQEBAQEBAQEBAQEBAQEBAQEBAQEBAQEBAQEBAQEBAQEBAQEBAQEBAQEBAQEBAQEBAQEBAQEBAQEBAQEBAQEBAQEBAQEBAQEBAQEBAQEBAQEBAQEBAQEBAQEBAQEBAQEBAQEBAQH//wEBAQEBAQEBAQEBAQEBAQEBjVeBAgEBAQEBAQEBAQEBAQEBAQG4AQEBAQEBAQEBfQEBAQEBAQEBAQEBAQEBAQEBAQEBAQEBAQEBAQEBAQEBAQEBAQEBAQEBAQEBAQEBAQEBAQEBAQEBAQEBAQEBAQEBAQEBAQEBAQEBAQEBAQEBAQEBAQEBAQEBAQEBAQEBAQEBAQEBAQEBAQEBAQEBAQEBAQEBAQEBAQEBAQEBAQEBAQEBAQEBAQEBAQEBAQEBAQEBAQEBAQEBAQEBAQEBAQEBAf//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8BAQEBAQEBAQEBAWmSiApFAQEBAQEBAQEBAQEBAQEBAQEBAQEBfdcBAQEBAQEBAZxBAQEBAQEBAQEBAQEBAQEBAQEBAQEBAQEBAQEBAQEBAQEBAQEBAQEBAQEBAQEBAQEBAQEBAQEBAQEBAQEBAQEBAQEBAQEBAQEBAQEBAQEBAQEBAQEBAQEBAQEBAQEBAQEBAQEBAQEBAQEBAQEBAQEBAQEBAQEBAQEBAQEBAQEBAQEBAQEBAQEBAQEBAQEBAQEBAQEBAQEBAQEBAQEBAQEBAQH//wEBAQEBAQEBIMlzHc4BAQEBAQEBAQEBAQEBAQEBAQEBAQEBAQERQgEBAQEBAQEBxi0BAQEBAQEBAQEBAQEBAQEBAQEBAQEBAQEBAQEBAQEBAQEBAQEBAQEBAQEBAQEBAQEBAQEBAQEBAQEBAQEBAQEBAQEBAQEBAQEBAQEBAQEBAQEBAQEBAQEBAQEBAQEBAQEBAQEBAQEBAQEBAQEBAQEBAQEBAQEBAQEBAQEBAQEBAQEBAQEBAQEBAQEBAQEBAQEBAQEBAQEBAQEBAQEBAQEBAf//AQEBAQF1Y0Y9RQEBAQEBAQEBAQEBAQEBAQEBAQEBAQEBAQEBAQUqAQEBAQEBAQE/bAEBAQEBAQEBAQEBAQEBAQEBAQEBAQEBAQEBAQEBAQEBAQEBAQEBAQEBAQEBAQEBAQEBAQEBAQEBAQEBAQEBAQEBAQEBAQEBAQEBAQEBAQEBAQEBAQEBAQEBAQEBAQEBAQEBAQEBAQEBAQEBAQEBAQEBAQEBAQEBAQEBAQEBAQEBAQEBAQEBAQEBAQEBAQEBAQEBAQEBAQEBAQEBAQEBAQEB//8BAQEBqhsYAQEBAQEBAQEBAQEBAQEBAQEBAQEBAQEBAQEBAQEBn50BAQEBAQEBAaxYAQEBAQEBAQEBAQEBAQEBAQEBAQEBAQEBAQEBAQEBAQEBAQEBAQEBAQEBAQEBAQEBAQEBAQEBAQEBAQEBAQEBAQEBAQEBAQEBAQEBAQEBAQEBAQEBAQEBAQEBAQEBAQEBAQEBAQEBAQEBAQEBAQEBAQEBAQEBAQEBAQEBAQEBAQEBAQEBAQEBAQEBAQEBAQEBAQEBAQEBAQEBAQEBAQEBAQH//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f//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8BAbgBAQEBAQEBAQEBAQEBAQEBAQEBAQEBAQEBAQEBAQEBAQEBnzwBAQEBAQEBAUnMAQEBAQEBAQEBAQEBAQEBAQEBAQEBAQEBAQEBAQEBAQEBAQEBAQEBAQEBAQEBAQEBAQEBAQEBAQEBAQEBAQEBAQEBAQEBAQEBAQEBAQEBAQEBAQEBAQEBAQEBAQEBAQEBAQEBAQEBAQEBAQEBAQEBAQEBAQEBAQEBAQEBAQEBAQEBAQEBAQEBAQEBAQEBAQEBAQEBAQEBAQEBAQEBAQEBAQH//wEBozYBAQEBAQEBAQEBAQEBAQEBAQEBAQEBAQEBAQEBAQEBAQEkmgEBAQEBAQEBcDoBAQEBAQEBAQEBAQEBAQEBAQEBAQEBAQEBAQEBAQEBAQEBAQEBAQEBAQEBAQEBAQEBAQEBAQEBAQEBAQEBAQEBAQEBAQEBAQEBAQEBAQEBAQEBAQEBAQEBAQEBAQEBAQEBAQEBAQEBAQEBAQEBAQEBAQEBAQEBAQEBAQEBAQEBAQEBAQEBAQEBAQEBAQEBAQEBAQEBAQEBAQEBAQEBAQEBAf//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8BAQECta4BAQEBAQEBAQEBAQEBAQEBAQEBAUTSAQEBAQEBAQEBMjkBAQEBAQEBAUUxAQEBAQEBAQEBAQEBAQEBAQEBAQEBAQEBAQEBAQEBAQEBAQEBAQEBAQEBAQEBAQEBAQEBAQEBAQEBAQEBAQEBAQEBAQEBAQEBAQEBAQEBAQEBAQEBAQEBAQEBAQEBAQEBAQEBAQEBAQEBAQEBAQEBAQEBAQEBAQEBAQEBAQEBAQEBAQEBAQEBAQEBAQEBAQEBAQEBAQEBAQEBAQEBAQEBAQH//wEBAQFET6MBAQEBAQEBAQEBAQEBAQEBAQEBSuozhAEBAQEBAQGvaQEBAQEBAQEB0rsBAQEBAQEBAQEBAQEBAQEBAQEBAQEBAQEBAQEBAQEBAQEBAQEBAQEBAQEBAQEBAQEBAQEBAQEBAQEBAQEBAQEBAQEBAQEBAQEBAQEBAQEBAQEBAQEBAQEBAQEBAQEBAQEBAQEBAQEBAQEBAQEBAQEBAQEBAQEBAQEBAQEBAQEBAQEBAQEBAQEBAQEBAQEBAQEBAQEBAQEBAQEBAQEBAQEBAf//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8BAQEBAQEBYOI7AQEBAQEBAQEBAQEBAQEBAQEBAQGaseB5AQEBuAEBAQEBAQEBAQE3AQEBAQEBAQEBAQEBAQEBAQEBAQEBAQEBAQEBAQEBAQEBAQEBAQEBAQEBAQEBAQEBAQEBAQEBAQEBAQEBAQEBAQEBAQEBAQEBAQEBAQEBAQEBAQEBAQEBAQEBAQEBAQEBAQEBAQEBAQEBAQEBAQEBAQEBAQEBAQEBAQEBAQEBAQEBAQEBAQEBAQEBAQEBAQEBAQEBAQEBAQEBAQEBAQEBAQH//wEBAQEBAQEBAZVWAQEBAQEBAQEBAQEBAQEBAQEBAQECWsAVfAE3AQEBAQEBAQEBATcBAQEBAQEBAQEBAQEBAQEBAQEBAQEBAQEBAQEBAQEBAQEBAQEBAQEBAQEBAQEBAQEBAQEBAQEBAQEBAQEBAQEBAQEBAQEBAQEBAQEBAQEBAQEBAQEBAQEBAQEBAQEBAQEBAQEBAQEBAQEBAQEBAQEBAQEBAQEBAQEBAQEBAQEBAQEBAQEBAQEBAQEBAQEBAQEBAQEBAQEBAQEBAQEBAQEBAf//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8BAQEBAQEBAQEBAQFa4DkBAQEBAQEBAQEBAQEBAQEBAQEBAQEP6MYBAQEBAQEBAQFRAQEBAQEBAQEBAQEBAQEBAQEBAQEBAQEBAQEBAQEBAQEBAQEBAQEBAQEBAQEBAQEBAQEBAQEBAQEBAQEBAQEBAQEBAQEBAQEBAQEBAQEBAQEBAQEBAQEBAQEBAQEBAQEBAQEBAQEBAQEBAQEBAQEBAQEBAQEBAQEBAQEBAQEBAQEBAQEBAQEBAQEBAQEBAQEBAQEBAQEBAQEBAQEBAQEBAQH//wEBAQEBAQEBAQEBAQECMOQ/AQEBAQEBAQEBAQEBAQEBAQEBAVYBmsF2AQEBAQEBAecBAQEBAQEBAQEBAQEBAQEBAQEBAQEBAQEBAQEBAQEBAQEBAQEBAQEBAQEBAQEBAQEBAQEBAQEBAQEBAQEBAQEBAQEBAQEBAQEBAQEBAQEBAQEBAQEBAQEBAQEBAQEBAQEBAQEBAQEBAQEBAQEBAQEBAQEBAQEBAQEBAQEBAQEBAQEBAQEBAQEBAQEBAQEBAQEBAQEBAQEBAQEBAQEBAQEBAf//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8BAQEBAQEBAQEBAQEBAQEBAQFLXBoBAQEBAQEBAQEBAQEBAQFqAQEBATZcmYwBAQFXAQEBAQEBAQEBAQEBAQEBAQEBAQEBAQEBAQEBAQEBAQEBAQEBAQEBAQEBAQEBAQEBAQEBAQEBAQEBAQEBAQEBAQEBAQEBAQEBAQEBAQEBAQEBAQEBAQEBAQEBAQEBAQEBAQEBAQEBAQEBAQEBAQEBAQEBAQEBAQEBAQEBAQEBAQEBAQEBAQEBAQEBAQEBAQEBAQEBAQEBAQEBAQEBAQEBAQH//wEBAQEBAQEBAQEBAQEBAQEBAQEByVAhAQEBAQEBAQEBAQEBcKABAQEBAY24QpkrAVYBAQEBAQEBAQEBAQEBAQEBAQEBAQEBAQEBAQEBAQEBAQEBAQEBAQEBAQEBAQEBAQEBAQEBAQEBAQEBAQEBAQEBAQEBAQEBAQEBAQEBAQEBAQEBAQEBAQEBAQEBAQEBAQEBAQEBAQEBAQEBAQEBAQEBAQEBAQEBAQEBAQEBAQEBAQEBAQEBAQEBAQEBAQEBAQEBAQEBAQEBAQEBAQEBAQEBAf//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8BAQEBAQEBAQEBAQEBAQEBAQEBAQEBAc6Zcs4BAQEBAQEBAX5BAQEBAQEBAQGzZAELc0sBAQEBAQEBAQEBAQEBAQEBAQEBAQEBAQEBAQEBAQEBAQEBAQEBAQEBAQEBAQEBAQEBAQEBAQEBAQEBAQEBAQEBAQEBAQEBAQEBAQEBAQEBAQEBAQEBAQEBAQEBAQEBAQEBAQEBAQEBAQEBAQEBAQEBAQEBAQEBAQEBAQEBAQEBAQEBAQEBAQEBAQEBAQEBAQEBAQEBAQEBAQEBAQEBAQF3dwEBAQEBAQEBAQEBAQEBAQEBAQEBAQEBAQFpu1RwAQEBAQEBkQEBAQEBAQEBAQE9MmIBa4iBRAEBAQEBAQEBAQEBAQEBAQEBAQEBAQEBAQEBAQEBAQEBAQEBAQEBAQEBAQEBAQEBAQEBAQEBAQEBAQEBAQEBAQEBAQEBAQEBAQEBAQEBAQEBAQEBAQEBAQEBAQEBAQEBAQEBAQEBAQEBAQEBAQEBAQEBAQEBAQEBAQEBAQEBAQEBAQEBAQEBAQEBAQEBAQEBAQEBAQEBAQEBAQEBAf//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8BAQEBAQEBAQEBAQEBAQEBAQEBAQEBAQEBAQEBAQI1TC0BirgBAQEBAQEBAQEBAQHlYQEBAQHSNRl2AQEBAQEBAQEBAQEBAQEBAQEBAQEBAQEBAQEBAQEBAQEBAQEBAQEBAQEBAQEBAQEBAQEBAQEBAQEBAQEBAQEBAQEBAQEBAQEBAQEBAQEBAQEBAQEBAQEBAQEBAQEBAQEBAQEBAQEBAQEBAQEBAQEBAQEBAQEBAQEBAQEBAQEBAQEBAQEBAQEBAQEBAQEBAQEBAQEBAQEBAQH//wEBAQEBAQEBAQEBAQEBAQEBAQEBAQEBAQEBAQEBAQEBgpF6HQEBAQEBAQEBAQEBAUxApAEBAQEBAYF9fwEBAQEBAQEBAQEBAQEBAQEBAQEBAQEBAQEBAQEBAQEBAQEBAQEBAQEBAQEBAQEBAQEBAQEBAQEBAQEBAQEBAQEBAQEBAQEBAQEBAQEBAQEBAQEBAQEBAQEBAQEBAQEBAQEBAQEBAQEBAQEBAQEBAQEBAQEBAQEBAQEBAQEBAQEBAQEBAQEBAQEBAQEBAQEBAQEBAQEBAf//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8BAQEBAQEBAQEBAQEBAQEBAQEBAQEBAQEBAQEBAQEBAQEBLwEaCyV7AQEBAQEBAQEGAQFBFUQBAQEBAQEB33MeAQEBAQEBAQEBAQEBAQEBAQEBAQEBAQEBAQEBAQEBAQEBAQEBAQEBAQEBAQEBAQEBAQEBAQEBAQEBAQEBAQEBAQEBAQEBAQEBAQEBAQEBAQEBAQEBAQEBAQEBAQEBAQEBAQEBAQEBAQEBAQEBAQEBAQEBAQEBAQEBAQEBAQEBAQEBAQEBAQEBAQEBAQEBAQEBAQH//wEBAQEBAQEBAQEBAQEBAQEBAQEBAQEBAQEBAQEBAQEBAQE3AQEBJKTHUgEBAQEBAXIBAQHOpHUBAQEBAQEBAWtlCXsBAQEBAQEBAQEBAQEBAQEBAQEBAQEBAQEBAQEBAQEBAQEBAQEBAQEBAQEBAQEBAQEBAQEBAQEBAQEBAQEBAQEBAQEBAQEBAQEBAQEBAQEBAQEBAQEBAQEBAQEBAQEBAQEBAQEBAQEBAQEBAQEBAQEBAQEBAQEBAQEBAQEBAQEBAQEBAQEBAQEBAQEBAQEBAf//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H//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f//AQEBAQEBAQEBAQEBAQEBAQEBAQEBAQEBAQEBAQEBAQEBXAEBAQEBAQEBAQEBAQG94ws/AQEBAQE4slkBAQEBAQEBAQEBAQEBQZKvaQEBAQEBAQEBAQEBAQEBAQEBAQEBAQEBAQEBAQEBAQEBAQEBAQEBAQEBAQEBAQEBAQEBAQEBAQEBAQEBAQEBAQEBAQEBAQEBAQEBAQEBAQEBAQEBAQEBAQEBAQEBAQEBAQEBAQEBAQEBAQEBAQEBAQEBAQEBAQEBAQEBAQEBAQEBAQEBAQEB//8BAQEBAQEBAQEBAQEBAQEBAQEBAQEBAQEBAQEBAQEBAVJ9AQEBAQEBAQEBAQEBAQFeAcbBc3UBAQFZpDgBAQEBAQEBAQEBAQEBAbpHJagBAQEBAQEBAQEBAQEBAQEBAQEBAQEBAQEBAQEBAQEBAQEBAQEBAQEBAQEBAQEBAQEBAQEBAQEBAQEBAQEBAQEBAQEBAQEBAQEBAQEBAQEBAQEBAQEBAQEBAQEBAQEBAQEBAQEBAQEBAQEBAQEBAQEBAQEBAQEBAQEBAQEBAQEBAQEBAQFMTAEBAQEBAQEBAQEBAQEBAQEBAQEBAQEBAQEBAQEBAQEBhOEBAQEBAQEBAQEBAQEBAUwBAQFKzy8aAQHO4gIBAQEBAQEBAQEBAQEBAQEBP35LAQEBAQEBAQEBAQEBAQEBAQEBAQEBAQEBAQEBAQEBAQEBAQEBAQEBAQEBAQEBAQEBAQEBAQEBAQEBAQEBAQEBAQEBAQEBAQEBAQEBAQEBAQEBAQEBAQEBAQEBAQEBAQEBAQEBAQEBAQEBAQEBAQEBAQEBAQEBAQEBAQEBAQEBAQEBAf//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8BAQEBAQEBAQEBAQEBAQEBAQEBAQEBAQEBAQEBAQEBAWIBAQEBAQEBAQEBAQEBAQFcAQEBAQEBAQFbYriWwwEBAQEBAQEBAQEBAQEBAQEBAQEDNIiMAQEBAQEBAQEBAQEBAQEBAQEBAQEBAQEBAQEBAQEBAQEBAQEBAQEBAQEBAQEBAQEBAQEBAQEBAQEBAQEBAQEBAQEBAQEBAQEBAQEBAQEBAQEBAQEBAQEBAQEBAQEBAQEBAQEBAQEBAQEBAQEBAQEBAQEBAQEBAQEBAQEBAQHr6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f//AQEBAQEBAQEBAQEBAQEBAQEBAQEBAQEBAQEBAQEBAZaBAQEBAQEBAQEBAQEBAQEBNwEBAQEBAQEBAQEBAQFsAFbfAQEBAQEBAQEBAQEBAQEBAQEBAQHXSA+bAQEBAQEBAQEBAQEB1NIBAQEBAQEBAQEBAQEBAQEBAQEBAQEBAQEBAQEBAQEBAQEBAQEBAQEBAQEBAQEBAQEBAQEBAQEBAQEBAQEBAQEBAQEBAQEBAQEBAQEBAQEBAQEBAQEBAQEBAQEBAQEBAQEBAQEBAQEBAQEB//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H//wEBAQEBAQEBAQEBAQEBAQEBAQEBAQEBAQEBAQEBAQGJAQEBAQEBAQEBAQEBAQEBATcBAQEBAQEBAQEBAWICkIVHlAEkN5FgAQEBAQEBAQEBAQEBAQEBAQEBAQFKI2NwAQEBAXK+AQEBAU4KAQEBAQEBAQEBAQEBAQEBAQEBAQEBAQEBAQEBAQEBAQEBAQEBAQEBAQEBAQEBAQEBAQEBAQEBAQEBAQEBAQEBAQEBAQEBAQEBAQEBAQEBAQEBAQEBAQEBAQEBAQEBAQEBAQEBAQEBAf//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H//wEBAQEBAQEBAQEBAQEBAQEBAQEBAQEBAQEBAQEBAQ6GAQEBAQEBAQEBAQEBAQEBIa0BAQEBAQEBAQEBATEBAXErAbqkAQEBAQEBAoRqqp8BAQEBAQEBAQEBAQEBAQEBAZY8EIN+rgEBAQEBWX4BAQEBAQEBAQEBAQEBAQEBAQEBAQEBAQEBAQEBAQEBAQEBAQEBAQEBAQEBAQEBAQEBAQEBAQEBAQEBAQEBAQEBAQEBAQEBAQEBAQEBAQEBAQEBAQEBAQEBAQEBAQEBAQEBAQEBAf//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8BAQEBAQEBAQEBAQEBAQEBAQEBAQEBAQEBAQEBAQFDAQEBAQEBAQEBAQEBAQEBAYw2AQEBAQEBAQEBAayjAQEBwQEBATzaAQEBAQEBYwYGYHZ+V6MBAQEBAQEBAQEBAarXAQEBAQEBLa2cewEBzwEBAQEBAQEBAQEBAQEBAQEBAQEBAQEBAQEBAQEBAQEBAQEBAQEBAQEBAQEBAQEBAQEBAQEBAQEBAQEBAQEBAQEBAQEBAQEBAQEBAQEBAQEBAQEBAQEBAQEBAQEBAQEBAQEBAQH//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f//AQEBAQEBAQEBAQEBAQEBAQEBAQEBAQEBAQEBAQEhfQEBAQEBAQEBAQEBAQEBAQGMNgEBAQEBAQEBAQEqLQEBAWIBAQEBxxUBAQF/DwEBAQEXAQEBAQIKYpWuAQEBAW8BAQEBAQEBAQEBAQEBdJC7AQEBAQFfAQEBAQEBAQEBAQEBAQEBAQEBAQEBAQEBAQEBAQEBAQEBAQEBAQEBAQEBAQEBAQEBAQEBAQEBAQEBAQEBAQEBAQEBAQEBAQEBAQEBAQEBAQEBAQEBAQEBAQEBAQEB//8BAQEBAQEBAQEBAQEBAQEBAQEBAQEBAQEBAQEBAYcnAQEBAQEBAQEBAQEBAQEBAYw2AQEBAQEBAQEBATp1AQEBVwEBAQFWEzUBAV++AQEBASc2AQEBAQE/MaTeZSk/hgEBAQEBAQEBAQEBAQEBAQ/PFAEBAXMBAQEBAQEBAQEBAQEBAQEBAQEBAQEBAQEBAQEBAQEBAQEBAQEBAQEBAQEBAQEBAQEBAQEBAQEBAQEBAQEBAQEBAQEBAQEBAQEBAQEBAQEBAQEBAQEBAQEBAQEBAQH//wEBAQEBAQEBAQEBAQEBAQEBAQEBAQEBAQEBAQEBfrYBAQEBAQEBAQEBAQEBAQEBjDYBAQEBAQEBAQEBXgEBAQGvRQEBAS8Bz0kBCXABAQEBARIBAQEBEYMBAXsvmt1OvQEBAQEBAQEBAQEBAQEBdUc5Om4BRgEBAQEBAQEBAQEBAQEBAQEBAQEBAQEBAQEBAQEBAQEBAQEBAQEBAQEBAQEBAQEBAQEBAQEBAQEBAQEBAQEBAQEBAQEBAQEBAQEBAQEBAQEBAQEBAQEBAQEBAQEBAf//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H//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f//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8BAQEBAQEBAQEBAQEBAQEBAQEBAQEBAQEBAQEBfhgBAQEBAQEBAQEBAQEBAQEBAYw2AQEBAQEBAQEBAS8BAQEBIDwBAQHBAQEBAYQdwwEBAQFrjgGTpgEBAQEBidoUzGWKPQEBAQEBAQEBunTHeJYBkgHHAQEBAQEBAQGwUTsBAQEBAQEBAQEBAQEBAQEBAQEBAQEBAQEBAQEBAQEBAQEBAQEBAQEBAQEBAQEBAQEBAQEBAQEBAQEBAQEBAQEBAQEBAQEBAQEBAQEBAQEBAQEBAQFAQAEBAQEBAQEBAQEBAQEBAQEBAQEBAQEBAQEBAQEMAQEBAQEBAQEBAQEBAQEBAQEBjDYBAQEBAQEBAQEBKAEBAQEBuAEBaQgBAQEBAUwdlc7OAXUZAYkBAQEBAW3Zkz0BhlqDAQEBAQEBAb3HAQG6HUYVDQgBAQEBAQEBAQEBDZkOAQEBAQEBAQEBAQEBAQEBAQEBAQEBAQEBAQEBAQEBAQEBAQEBAQEBAQEBAQEBAQEBAQEBAQEBAQEBAQEBAQEBAQEBAQEBAQEBAQEBAQEBAQEBAf//AQEBAQEBAQEBAQEBAQEBAQEBAQEBAQEBAQEBAaQBAQEBAQEBAQEBAQEBAQEBAQGMNgEBAQEBAQEBAQG/1wEBAXuxAQGUWAEBAQEBLk5/Co8BAX4BTAEBAQEBxYNGPAEBZRYBAQEBAQEBAcEBAQEBAQHYclQsOAEBAQEBAQEBAWylhgEBAQEBAQEBAQEBAQEBAQEBAQEBAQEBAQEBAQEBAQEBAQEBAQEBAQEBAQEBAQEBAQEBAQEBAQEBAQEBAQEBAQEBAQEBAQEBAQEBAQEBAQEB//8BAQEBAQEBAQEBAQEBAQEBAQEBAQEBAQEBAQFbuQEBAQEBAQEBAQEBAQEBAQEBAYw2AQEBAQEBAQEBAQ/UAQEBAc4BAYhnAQEBAQEBVwIBAQEBVgExAQEBAQFdS0OcAQGu1QEBAQEBAQFsKgEBAQEBAdYBAU0PVp04AQEBAQEBAQEFfYMBAQEBAQEBAQEBAQEBAQEBAQEBAQEBAQEBAQEBAQEBAQEBAQEBAQEBAQEBAQEBAQEBAQEBAQEBAQEBAQEBAQEBAQEBAQEBAQEBAQEBAQH//wEBAQEBAQEBAQEBAQEBAQEBAQEBAQEBAQEBAUirAQEBAQEBAQEBAQEBAQEBAQEBjDYBAQEBAQEBAQEBAQEBAQEBAQEBAQEBAQEBAQEDUQEBAQE60qcBAQEBOTR/AJIBAa3IlAEBAQEBAZHOAQEBAQEB0wEBAQEBdpA6YyEBAQEBAQEBdq+VEAEBAQEBAQEBAQEBAQEBAQEBAQEBAQEBAQEBAQEBAQEBAQEBAQEBAQEBAQEBAQEBAQEBAQEBAQEBAQEBAQEBAQEBAQEBAQEBAQEBAf//AQEBAQEBAQEBAQEBAQEBAQEBAQEBAQEBAQEBXAEBAQEBAQEBAQEBAQEBAQEBAQFxNgEBAQEBAQEBAQEBAQEBAQEBAQEBAQEBAQEBAQGzewEBAc+KKgEBAQFGWQHQMwFBcwF9AQEBAQEB0QEBAQEBAa4iUgEBAQEBAQFSFlM6WwF7AwEBAdKOegUBAQEBAQEBAQEBAQEBAQEBAQEBAQEBAQEBAQEBAQEBAQEBAQEBAQEBAQEBAQEBAQEBAQEBAQEBAQEBAQEBAQEBAQEBAQEBAQEB//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H//wEBAQEBAQEBAQEBAQEBAQEBAQEBAQEBAQEBlpoBAQEBAQEBAQEBAQEBAQEBAQEByIIBAQEBAQEBAQEBAQEBAQEBAQEBAQEBAQEBAQEBAX17AQHJNTkBAQE7PQEBAWkDAQEBATKuAQEBNsoBAQEBAQE3AV8BAQEBAQEBAQEBAQGGZI2tUJPIAQEBAcsIdAEBAQEBAQEBAQEBAQEBAQEBAQEBAQEBAQEBAQEBAQEBAQEBAQEBAQEBAQEBAQEBAQEBAQEBAQEBAQEBAQEBAQEBAQEBAf//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H//wEBAQEBAQEBAQEBAQEBAQEBAQEBAQEBAQEBYQEBAQEBAQEBAQEBAQEBAQEBAQEBppIBAQEBAQEBAQEBAQEBAQEBAb5EAQEBAQEBAQEBAQGmgQE/N2gBAVJzAQEBAQEBAQEBAQEBabgGWQEBAQEBATEBARY4AQEBAQEBAQEBAcMBAQEBAQEBAQEBAQFSgpkPqAVRhAEBAQEBAQEBAQEBAQEBAQEBAQEBAQEBAQEBAQEBAQEBAQEBAQEBAQEBAQEBAQEBAQEBAQEBAQEBAQEBAQEBAf//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8BAQEBAQEBAQEBAQEBAQEBAQEBAQEBAQEBXlkBAQEBAQEBAQEBAQEBAQEBAQEBAUkJAQEBAQEBAQEBAQEBAQEBAQEBAQEBAQEBAQEBAb0/p7W/F8DBJl7CYsNqkcMvUCUJLIQBAQEBAQEBAQEBAUCDAQEBlAEBAQEBAQEBAVEQAQEBAQEBAQEBAQEBAQEBAQEBASE0vGF2AQEBAQEBAQEBAQEBAQEBAQEBAQEBAQEBAQEBAQEBAQEBAQEBAQEBAQEBAQEBAQEBAQEBAQEBAQEBAQH//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f//AQEBAQEBAQEBAQEBAQEBAQEBAQEBAQEBBI4BAQEBAQEBAQEBAQEBAQEBAQEBAQEBNwEBAQEBAQEBAQEBAQEBAQEBAQEBAQEBAQEBAQEBAQEBrQEAAQFsowEBAQEBAQEBAQEBAQEBAQEBAQEBAQFdAQEBAbkBAQEBAQEBAQ2EAQEBAQEBAQEBAQEBAQEBAQEBAQEBAQEBAY4scQ+vo7oBAQEBAQEBAQEBAQEBAQEBAQEBAQEBAQEBAQEBAQEBAQEBAQEBAQEBAQEBAQEBAQEBAQEB//8BAQEBAQEBAQEBAQEBAQEBAQEBAQEBAQFXGAEBAQEBAQEBAQEBAQEBAQEBAQEBAQFvAQEBAQEBAQEBAQEBAQEBAQEBAQEBAQEBAQEBAQEBAQG2HbcBARs4AQEBAQEBAQEBAQEBAQEBAQEBAQEBAbgBAQEBnQEBAQEBAQEBLwEBAQEBAQEBAQEBAQEBAQEBAQEBAQEBAQEBAYecAQF/TnNIUgEBAQEBAQEBAQEBAQEBAQEBAQEBAQEBAQEBAQEBAQEBAQEBAQEBAQEBAQEBAQEBAQH//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f//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H//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f//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H//wEBAQEBAQEBAQEBAQEBAQEBAQEBAQGeAQEBAQEBAQEBAQEBAQEBAQEBAQEBAQEBATRgAQEBAQEBAQEBAQEBAQEBAQEBAQEBAQEBAQEBAQEBAQEBn2+gAQEBAQEBAQEBAQEBAQEBAQEBAQEBAQFcAQEBAQEBRwEBAQEBAU8BAQEBAQEBAQEBAQEBAQEBAQEBAQEBAQEBAQE7oY8BAQEBAQEBAQEBAQEBAQEBAQEBAQEBAQEBAYpIfqIBAQEBAQEBAQEBAQEBAQEBAQEBAQEBAQEBAf//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8BAQEBAQEBAQEBAQEBAQEBAQEBAQFzigEBAQEBAQEBAQEBAQEBAQEBAQEBAQEBAQGLjAEBAQEBAQEBAQEBAQEBAQEBAQEBAQEBAQEBAQEBAQEBAQEASgEBAQEBAQEBAQEBAQEBAQEBAQEBAQGNjgEBAQEBAUcBAQEBAY+QAQEBAQEBAQEBAQEBAQEBAQEBAQEBAQFmkZI4AQEBAQEBAQEBAQEBAQEBAQEBAQEBAQEBAQEBAQEBAQEBAQEOk5RZAQEBAQEBAQEBAQEBAQEBAQEBAQH//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f//AQEBAQEBAQEBAQEBAQEBAQEBAQF/gAEBAQEBAQEBAQEBAQEBAQEBAQEBAQEBAQEBgS0BAQEBAQEBAQEBAQEBAQEBAQEBAQEBAQEBAQEBAQEBAQEBIhEBAQEBAQEBAQEBAQEBAQEBAQEBAQEBgjkBAQEBAQEUdgEBAQF0bAEBAQEBAQEBAQEBAQEBAQEBAR0GJSABAQEBAQEBAQEBAQEBAQEBAQEBAQEBAQEBAQEBAQEBAQEBAQEBAQEBAQEBAQGDKQEBAQEBAQEBAQEBAQEBAQEB//8BAQEBAQEBAQEBAQEBAQEBAQEBAX0hAQEBAQEBAQEBAQEBAQEBAQEBAQEBAQEBAQEdWAEBAQEBAQEBAQEBAQEBAQEBAQEBAQEBAQEBAQEBAQEBAQEAMAEBAQEBAQEBAQEBAQEBAQEBAQEBAQF+UgEBAQEBAVt8AQEBASUgAQEBAQEBAQEBAQEBAQEBbVFXcQEBAQEBAQEBAQEBAQEBAQEBAQEBAQEBAQEBAQEBAQEBAQEBAQEBAQEBAQEBAQEBASB8AQEBAQEBAQEBAQEBAQEBAQH//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f//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H//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f//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8BAQEBAQEBAQEBAQEBAQEBAQELAQEBAQEBAQEBAQEBAQEBAQEBAQEBAQEBAQEBAQFUVQEBAQEBAQEBAQEBAQEBAQEBAQEBAQEBAQEBAQEBAQEBAVYBAUsBAQEBAQEBAQEBAQEBAQEBAQEBAQFXAQEBAQEBAQFYAQEBAQEBKVQZWQEBAQEBAQEBAQEBAQEBAQEBAQEBAQEBAQEBAQEBAQEBAQEBAQEBAQEBAQEBAQEBAQEBAQEBAQEBAQEBAQEBAQEBAQEBAQEBAQEBAQEBAQEBAQH//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f//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H//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f//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H//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f//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H//wEBAQEBAQEBAQEBAQEBAQEBAQEBAQEBAQEBAQEBAQEBAQEBAQEBAQEBAQEBAQEBAQEBAQEBAQEBAQEBAQEBAQEBAQEBAQEBAQEBAQEBAQEBAQEDBAEBAQEBAQEBAQEBAQEBAQEBAQEBAQEBAQEBAQUG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CAgICAgICAgICAgICAgICAgICAgICAgICAgICAgICAgICAgICAgICAgICAgICAgICAgICAgICAgICAgICAgICAgICAgICAgICAgICAgICAgICAgICAgICAgICAgICAgICAgICAgICAgICAgICAgICAgICAgICAgICAgICAgICAgICAgICAgICAgICAgICAgICAgICAgICAgICAgICAgICAgICAgICAgICAgICAgICAgICAgICAgICAgICAgICAgICAgICAgICAgICAgICAgICAgL//0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Bnd0+y7nYcvYhtmGGIbf//AAAAAMd1floAANTOrwFIAgZ3AAAAAPhR8gEozq8BaPPIdQAAAAAAAENoYXJVcHBlclcAAmd3f7LudhTPrwEAAAAAgM6vAYABC3cNXAZ331sGd4DOrwFkAQAABGVzdQRlc3UwY/cBAAgAAAACAAAAAAAAoM6vAZdsc3UAAAAAAAAAANrPrwEJAAAAyM+vAQkAAAAAAAAAAAAAAMjPrwHYzq8BmuxydQAAAAAAAgAAAACvAQkAAADIz68BCQAAAEwSdHUAAAAAAAAAAMjPrwEJAAAAAAAAAATPrwFAMHJ1AAAAAAACAADIz68BCQAAAGR2AAgAAAAAJQAAAAwAAAADAAAAGAAAAAwAAAAAAAACEgAAAAwAAAABAAAAHgAAABgAAAALAAAAYQAAADUBAAByAAAAJQAAAAwAAAADAAAAVAAAAMAAAAAMAAAAYQAAAIcAAABxAAAAAQAAAKsKDUJyHA1CDAAAAGEAAAATAAAATAAAAAAAAAAAAAAAAAAAAP//////////dAAAAFYAaQBjAHQAbwByACAASAB1AGcAbwAgAEQAZQBsAGcAYQBkAG8AqwkIAAAAAwAAAAYAAAAEAAAACAAAAAUAAAAEAAAACQAAAAcAAAAIAAAACA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MAAAAYAAAADAAAAAAAAAISAAAADAAAAAEAAAAeAAAAGAAAAAsAAAB2AAAANQEAAIcAAAAlAAAADAAAAAMAAABUAAAALAEAAAwAAAB2AAAA2wAAAIYAAAABAAAAqwoNQnIcDUIMAAAAdgAAACUAAABMAAAAAAAAAAAAAAAAAAAA//////////+YAAAAUAByAG8AZgBlAHMAaQBvAG4AYQBsACAARABpAHYAaQBzAGkA8wBuACAAZABlACAARgBpAHMAYwBhAGwAaQB6AGEAYwBpAPMAbgBIJw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wAAABgAAAAMAAAAAAAAAhIAAAAMAAAAAQAAABYAAAAMAAAAAAAAAFQAAAA4AQAADAAAAIsAAAD+AAAAmwAAAAEAAACrCg1CchwNQgwAAACLAAAAJwAAAEwAAAAEAAAACwAAAIsAAAAAAQAAnAAAAJwAAABGAGkAcgBtAGEAZABvACAAcABvAHIAOgAgAHYAaQBjAHQAbwByACAAaAB1AGcAbwAgAGQAZQBsAGcAYQBkAG8AIABzAGUAZwB1AHIAYQAtKgYAAAADAAAABQAAAAsAAAAHAAAACAAAAAgAAAAEAAAACAAAAAgAAAAFAAAAAwAAAAQAAAAGAAAAAwAAAAYAAAAEAAAACAAAAAUAAAAEAAAABwAAAAcAAAAIAAAACAAAAAQAAAAIAAAABwAAAAMAAAAIAAAABwAAAAgAAAAIAAAABAAAAAYAAAAHAAAACAAAAAcAAAAFAAAABwAAABYAAAAMAAAAAAAAACUAAAAMAAAAAgAAAA4AAAAUAAAAAAAAABAAAAAUAAAA</Object>
  <Object Id="idInvalidSigLnImg">AQAAAGwAAAAAAAAAAAAAAD8BAACfAAAAAAAAAAAAAAAULAAADRYAACBFTUYAAAEAZ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Gd3T7Ludhy9iG2YYYht//8AAAAAx3V+WgAA1M6vAUgCBncAAAAA+FHyASjOrwFo88h1AAAAAAAAQ2hhclVwcGVyVwACZ3d/su52FM+vAQAAAACAzq8BgAELdw1cBnffWwZ3gM6vAWQBAAAEZXN1BGVzdTBj9wEACAAAAAIAAAAAAACgzq8Bl2xzdQAAAAAAAAAA2s+vAQkAAADIz68BCQAAAAAAAAAAAAAAyM+vAdjOrwGa7HJ1AAAAAAACAAAAAK8BCQAAAMjPrwEJAAAATBJ0dQAAAAAAAAAAyM+vAQkAAAAAAAAABM+vAUAwcnUAAAAAAAIAAMjPrwEJAAAAZHYACAAAAAAlAAAADAAAAAEAAAAYAAAADAAAAP8AAAISAAAADAAAAAEAAAAeAAAAGAAAACoAAAAFAAAAhQAAABYAAAAlAAAADAAAAAEAAABUAAAAqAAAACsAAAAFAAAAgwAAABUAAAABAAAAqwoNQnIcDUIrAAAABQAAAA8AAABMAAAAAAAAAAAAAAAAAAAA//////////9sAAAARgBpAHIAbQBhACAAbgBvACAAdgDhAGwAaQBkAGEArwEGAAAAAwAAAAUAAAALAAAABwAAAAQAAAAHAAAACAAAAAQAAAAGAAAABwAAAAMAAAADAAAACAAAAAcAAABLAAAAQAAAADAAAAAFAAAAIAAAAAEAAAABAAAAEAAAAAAAAAAAAAAAQAEAAKAAAAAAAAAAAAAAAEABAACgAAAAUgAAAHABAAACAAAAFAAAAAkAAAAAAAAAAAAAALwCAAAAAAAAAQICIlMAeQBzAHQAZQBtAAAAAAAAAAAAAAAAAAAAAAAAAAAAAAAAAAAAAAAAAAAAAAAAAAAAAAAAAAAAAAAAAAAAAAAAAOsOWc2Za/AG6w4AAAAAAgAAAKjwrwHoEycLWc2Za+gTJwsAAAAAAgAAAAAAAAABAAAAfNCVa+ATJwsBAAAA0NiVa7zwrwHExZlr6BMnC3zQlWtEFCcLyPCvARaKl2vgEycL4PCvAfVrlmsEZXN1BGVzdV1slmsACAAAAAIAAAAAAAAU8a8Bl2xzdQAAAAAAAAAASvKvAQcAAAA88q8BBwAAAAAAAAAAAAAAPPKvAUzxrwGa7HJ1AAAAAAACAAAAAK8BBwAAADzyrwEHAAAATBJ0dQAAAAAAAAAAPPKvAQcAAAAAAAAAePGvAUAwcnUAAAAAAAIAADzyrwE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DAAAAAAAAAAIAAAAFAAAAAQAAAJhw+A4AAAAAmES5EQMAAACQqWJssFz6DgAAAACYRLkRBMQpbAMAAAAMxClsAQAAAKgjKRL4IGJsfbolbJw2rwGAAQt3DVwGd99bBnecNq8BZAEAAARlc3UEZXN1QB3JDgAIAAAAAgAAAAAAALw2rwGXbHN1AAAAAAAAAADwN68BBgAAAOQ3rwEGAAAAAAAAAAAAAADkN68B9DavAZrscnUAAAAAAAIAAAAArwEGAAAA5DevAQYAAABMEnR1AAAAAAAAAADkN68BBgAAAAAAAAAgN68BQDBydQAAAAAAAgAA5DevAQ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AAAAAAAAAAAAAAAAAAAAAAAAAAAAAAAAAAAAAAAAAAAAAAAAAAAAAAAAAAAAAAAAAAAAADGB2hhFBIDowZ33CGAbP8NAWIAAAAA4AdvEqyzrwFaESHGIgCKAeYjgGxssq8BAAAAAAhWxgess68BJIiAErSyrwF2I4BsUwBlAGcAbwBlACAAVQBJAAAAAACSI4BshLOvAeEAAAAssq8BzsA4bLDQxQ7hAAAAAQAAAIZhFBIAAK8BccA4bAQAAAAFAAAAAAAAAAAAAAAAAAAAhmEUEji0rwHCIoBsMLHsDgQAAAAIVsYHAAAAAOYigGwAAAAAAABlAGcAbwBlACAAVQBJAAAACncIs68BCLOvAeEAAACksq8BAAAAAGhhFBIAAAAAAQAAAAAAAADIsq8BVjkHd2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P///////////////////////////////////8D////////////////////////////////////A////////////////////////////////////wP///////////////////////////////////8D////////////////////////////////////A////////////////////////////////////wP///////////////////////////////////8D////////////////////////////////////A////////////////////////////////////wP///////////////////////////////////8D////////////////////////////////////A////////////////////////////////////wP///////////////////////////////////8D////////////////////////////////////A////////////////////////////////////wP///////////////////////////////////8D////////////////////////////////////A////////////////////////////////////wP///////////////////////////////////8D////////////////////////////////////A////////////////////////////////////wP///////////////////////////////////8D////////////////////////////////////A////////////////////////////////////wP///////////////////////////////////8D////////////////////////////////////A////////////////////////////////////wP///////////////////////////////////8D////////////////////////////////////A////////////////////////////////////wP///////////////////////////////////8D////////////////////////////////////A////////////////////////////////////wP///////////////////////////////////8D////////////////////////////////////A////////////////////////////////////wP///////////////////////////////////8D////////////////////////////////////A////////////////////////////////////wP///////////////////////////////////8D////////////////////////////////////A////////////////////////////////////wP///////////////////////////////////8D////////////////////////////////////A////////////////////////////////////wP///////////////////////////////////8D////////////////////////////////////A////////////////////////////////////wP///////////////////////////////////8D////////////////////////////////////A////////////////////////////////////wP///////////////////////////////////8D////////////////////////////////////A////////////////////////////////////wP///////////////////////////////////8D////////////////////////////////////A////////////////////////////////////wP///////////////////////////////////8D////////////////////////////////////A////////////////////////////////////wP///////////////////////////////////8D////////////////////////////////////A////////////////////////////////////wP///////////////////////////////////8D////////////////////////////////////A////////////////////////////////////wP///////////////////////////////////8D////////////////////////////////////A////////////////////////////////////wP///////////////////////////////////8D////////////////////////////////////A////////////////////////////////////wP///////////////////////////////////8D////////////////////////////////////A////////////////////////////////////wP///////////////////////////////////8D////////////////////////////////////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f//AQEBAQEBAQEBAQEBAQEBAQEBAQEBAQEBAQEaIxmLplJAlE9/AQEBAQEBAQEBAQEBAQEBAQEBAQEBAQEBAQEBAQEBAQEBAQEBAQEBAQEBAQEBAQEBAQEBAQEBAQEBAQEBAQEBAQEBAQEBAQEBAQEBAQEBAQEBAQEBAQEBAQEBAQEBAQEBAQEBAQEBAQEBAQEBAQEBAQEBAQEBAQEBAQEBAQEBAQEBAQEBAQEBAQEBAQEBAQEBAQEBAQEBAQEBAQEBAQEBAQEBAQEBAQEBAQEBAQEB//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H//wEBAQEBAQEBAQEBAQEBAQEBAQEBAQGckmcBAQEBAQEBAQEBASYBAQEBAQEBAQHXaQEBAQEBAQEBAQEBAQEBAQEBAQEBAQEBAQEBAQEBAQEBAQEBAQEBAQEBAQEBAQEBAQEBAQEBAQEBAQEBAQEBAQEBAQEBAQEBAQEBAQEBAQEBAQEBAQEBAQEBAQEBAQEBAQEBAQEBAQEBAQEBAQEBAQEBAQEBAQEBAQEBAQEBAQEBAQEBAQEBAQEBAQEBAQEBAQEBAQEBAQEBAQEBAQEBAQEBAf//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8BAQEBAQEBAQEBAQEBAQEBAY1XgQIBAQEBAQEBAQEBAQEBAQEBuAEBAQEBAQEBAX0BAQEBAQEBAQEBAQEBAQEBAQEBAQEBAQEBAQEBAQEBAQEBAQEBAQEBAQEBAQEBAQEBAQEBAQEBAQEBAQEBAQEBAQEBAQEBAQEBAQEBAQEBAQEBAQEBAQEBAQEBAQEBAQEBAQEBAQEBAQEBAQEBAQEBAQEBAQEBAQEBAQEBAQEBAQEBAQEBAQEBAQEBAQEBAQEBAQEBAQEBAQEBAQEBAQEBAQH//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f//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8BAQEBAQEBASDJcx3OAQEBAQEBAQEBAQEBAQEBAQEBAQEBAQEBEUIBAQEBAQEBAcYtAQEBAQEBAQEBAQEBAQEBAQEBAQEBAQEBAQEBAQEBAQEBAQEBAQEBAQEBAQEBAQEBAQEBAQEBAQEBAQEBAQEBAQEBAQEBAQEBAQEBAQEBAQEBAQEBAQEBAQEBAQEBAQEBAQEBAQEBAQEBAQEBAQEBAQEBAQEBAQEBAQEBAQEBAQEBAQEBAQEBAQEBAQEBAQEBAQEBAQEBAQEBAQEBAQEBAQH//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f//AQEBAaobGAEBAQEBAQEBAQEBAQEBAQEBAQEBAQEBAQEBAQEBAZ+dAQEBAQEBAQGsWAEBAQEBAQEBAQEBAQEBAQEBAQEBAQEBAQEBAQEBAQEBAQEBAQEBAQEBAQEBAQEBAQEBAQEBAQEBAQEBAQEBAQEBAQEBAQEBAQEBAQEBAQEBAQEBAQEBAQEBAQEBAQEBAQEBAQEBAQEBAQEBAQEBAQEBAQEBAQEBAQEBAQEBAQEBAQEBAQEBAQEBAQEBAQEBAQEBAQEBAQEBAQEBAQEBAQEB//8BAQFDIQEBAQEBAQEBAQEBAQEBAQEBAQEBAQEBAQEBAQEBAQEB1yUBAQEBAQEBAXlaAQEBAQEBAQEBAQEBAQEBAQEBAQEBAQEBAQEBAQEBAQEBAQEBAQEBAQEBAQEBAQEBAQEBAQEBAQEBAQEBAQEBAQEBAQEBAQEBAQEBAQEBAQEBAQEBAQEBAQEBAQEBAQEBAQEBAQEBAQEBAQEBAQEBAQEBAQEBAQEBAQEBAQEBAQEBAQEBAQEBAQEBAQEBAQEBAQEBAQEBAQEBAQEBAQEBAQH//wEBTqsBAQEBAQEBAQEBAQEBAQEBAQEBAQEBAQEBAQEBAQEBAQHSoAEBAQEBAQEBdgoBAQEBAQEBAQEBAQEBAQEBAQEBAQEBAQEBAQEBAQEBAQEBAQEBAQEBAQEBAQEBAQEBAQEBAQEBAQEBAQEBAQEBAQEBAQEBAQEBAQEBAQEBAQEBAQEBAQEBAQEBAQEBAQEBAQEBAQEBAQEBAQEBAQEBAQEBAQEBAQEBAQEBAQEBBQEBAQEBAQEBAQEBAQEBAQEBAQEBAQEBAQEBAQEBAQEBAf//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8BAaM2AQEBAQEBAQEBAQEBAQEBAQEBAQEBAQEBAQEBAQEBAQEBJJoBAQEBAQEBAXA6AQEBAQEBAQEBAQEBAQEBAQEBAQEBAQEBAQEBAQEBAQEBAQEBAQEBAQEBAQEBAQEBAQEBAQEBAQEBAQEBAQEBAQEBAQEBAQEBAQEBAQEBAQEBAQEBAQEBAQEBAQEBAQEBAQEBAQEBAQEBAQEBAQEBAQEBAQEBAQEBAQEBAQEBAQEBAQEBAQEBAQEBAQEBAQEBAQEBAQEBAQEBAQEBAQEBAQH//wEBAcEgAQEBAQEBAQEBAQEBAQEBAQEBAQEBAQEBAQEBAQEBAQE/KwEBAQEBAQEBawkBAQEBAQEBAQEBAQEBAQEBAQEBAQEBAQEBAQEBAQEBAQEBAQEBAQEBAQEBAQEBAQEBAQEBAQEBAQEBAQEBAQEBAQEBAQEBAQEBAQEBAQEBAQEBAQEBAQEBAQEBAQEBAQEBAQEBAQEBAQEBAQEBAQEBAQEBAQEBAQEBAQEBAQEBAQEBAQEBAQEBAQEBAQEBAQEBAQEBAQEBAQEBAQEBAQEBAf//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8BAQEBRE+jAQEBAQEBAQEBAQEBAQEBAQEBAUrqM4QBAQEBAQEBr2kBAQEBAQEBAdK7AQEBAQEBAQEBAQEBAQEBAQEBAQEBAQEBAQEBAQEBAQEBAQEBAQEBAQEBAQEBAQEBAQEBAQEBAQEBAQEBAQEBAQEBAQEBAQEBAQEBAQEBAQEBAQEBAQEBAQEBAQEBAQEBAQEBAQEBAQEBAQEBAQEBAQEBAQEBAQEBAQEBAQEBAQEBAQEBAQEBAQEBAQEBAQEBAQEBAQEBAQEBAQEBAQEBAQH//wEBAQEBAYAxAQEBAQEBAQEBAQEBAQEBAQEBAQEq1lBaAQEBAQG4AQEBAQEBAQEBAbsBAQEBAQEBAQEBAQEBAQEBAQEBAQEBAQEBAQEBAQEBAQEBAQEBAQEBAQEBAQEBAQEBAQEBAQEBAQEBAQEBAQEBAQEBAQEBAQEBAQEBAQEBAQEBAQEBAQEBAQEBAQEBAQEBAQEBAQEBAQEBAQEBAQEBAQEBAQEBAQEBAQEBAQEBAQEBAQEBAQEBAQEBAQEBAQEBAQEBAQEBAQEBAQEBAQEBAf//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8BAQEBAQEBAQGVVgEBAQEBAQEBAQEBAQEBAQEBAQEBAlrAFXwBNwEBAQEBAQEBAQE3AQEBAQEBAQEBAQEBAQEBAQEBAQEBAQEBAQEBAQEBAQEBAQEBAQEBAQEBAQEBAQEBAQEBAQEBAQEBAQEBAQEBAQEBAQEBAQEBAQEBAQEBAQEBAQEBAQEBAQEBAQEBAQEBAQEBAQEBAQEBAQEBAQEBAQEBAQEBAQEBAQEBAQEBAQEBAQEBAQEBAQEBAQEBAQEBAQEBAQEBAQEBAQEBAQEBAQH//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f//AQEBAQEBAQEBAQEBWuA5AQEBAQEBAQEBAQEBAQEBAQEBAQEBD+jGAQEBAQEBAQEBUQEBAQEBAQEBAQEBAQEBAQEBAQEBAQEBAQEBAQEBAQEBAQEBAQEBAQEBAQEBAQEBAQEBAQEBAQEBAQEBAQEBAQEBAQEBAQEBAQEBAQEBAQEBAQEBAQEBAQEBAQEBAQEBAQEBAQEBAQEBAQEBAQEBAQEBAQEBAQEBAQEBAQEBAQEBAQEBAQEBAQEBAQEBAQEBAQEBAQEBAQEBAQEBAQEBAQEB//8BAQEBAQEBAQEBAQEBAjDkPwEBAQEBAQEBAQEBAQEBAQEBAQFWAZrBdgEBAQEBAQHnAQEBAQEBAQEBAQEBAQEBAQEBAQEBAQEBAQEBAQEBAQEBAQEBAQEBAQEBAQEBAQEBAQEBAQEBAQEBAQEBAQEBAQEBAQEBAQEBAQEBAQEBAQEBAQEBAQEBAQEBAQEBAQEBAQEBAQEBAQEBAQEBAQEBAQEBAQEBAQEBAQEBAQEBAQEBAQEBAQEBAQEBAQEBAQEBAQEBAQEBAQEBAQEBAQEBAQH//wEBAQEBAQEBAQEBAQEBAQE0sXEBAQEBAQEBAQEBAQEBAQEBAcMBAdQLXHwBAQEBAbgBAQEBAQEBAQEBAQEBAQEBAQEBAQEBAQEBAQEBAQEBAQEBAQEBAQEBAQEBAQEBAQEBAQEBAQEBAQEBAQEBAQEBAQEBAQEBAQEBAQEBAQEBAQEBAQEBAQEBAQEBAQEBAQEBAQEBAQEBAQEBAQEBAQEBAQEBAQEBAQEBAQEBAQEBAQEBAQEBAQEBAQEBAQEBAQEBAQEBAQEBAQEBAQEBAQEBAf//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8BAQEBAQEBAQEBAQEBAQEBAQEBAclQIQEBAQEBAQEBAQEBAXCgAQEBAQGNuEKZKwFWAQEBAQEBAQEBAQEBAQEBAQEBAQEBAQEBAQEBAQEBAQEBAQEBAQEBAQEBAQEBAQEBAQEBAQEBAQEBAQEBAQEBAQEBAQEBAQEBAQEBAQEBAQEBAQEBAQEBAQEBAQEBAQEBAQEBAQEBAQEBAQEBAQEBAQEBAQEBAQEBAQEBAQEBAQEBAQEBAQEBAQEBAQEBAQEBAQEBAQEBAQEBAQEBAQEBAQH//wEBAQEBAQEBAQEBAQEBAQEBAQEBAUUPciABAQEBAQEBAQEBERMBAQEBAQE4w6Y+xcMBAQEBAQEBAQEBAQEBAQEBAQEBAQEBAQEBAQEBAQEBAQEBAQEBAQEBAQEBAQEBAQEBAQEBAQEBAQEBAQEBAQEBAQEBAQEBAQEBAQEBAQEBAQEBAQEBAQEBAQEBAQEBAQEBAQEBAQEBAQEBAQEBAQEBAQEBAQEBAQEBAQEBAQEBAQEBAQEBAQEBAQEBAQEBAQEBAQEBAQEBAQEBAQEBAQEBAf//AQEBAQEBAQEBAQEBAQEBAQEBAQEBAQHOmXLOAQEBAQEBAQF+QQEBAQEBAQEBs2QBC3NLAQEBAQEBAQEBAQEBAQEBAQEBAQEBAQEBAQEBAQEBAQEBAQEBAQEBAQEBAQEBAQEBAQEBAQEBAQEBAQEBAQEBAQEBAQEBAQEBAQEBAQEBAQEBAQEBAQEBAQEBAQEBAQEBAQEBAQEBAQEBAQEBAQEBAQEBAQEBAQEBAQEBAQEBAQEBAQEBAQEBAQEBAQEBAQEBAQEBAQEBAQEBAQEBAQEBd3cBAQEBAQEBAQEBAQEBAQEBAQEBAQEBAQEBabtUcAEBAQEBAZEBAQEBAQEBAQEBPTJiAWuIgUQBAQEBAQEBAQEBAQEBAQEBAQEBAQEBAQEBAQEBAQEBAQEBAQEBAQEBAQEBAQEBAQEBAQEBAQEBAQEBAQEBAQEBAQEBAQEBAQEBAQEBAQEBAQEBAQEBAQEBAQEBAQEBAQEBAQEBAQEBAQEBAQEBAQEBAQEBAQEBAQEBAQEBAQEBAQEBAQEBAQEBAQEBAQEBAQEBAQEBAQEBAQEBAQH//wEBAQEBAQEBAQEBAQEBAQEBAQEBAQEBAQEBARB+cgUBAQEB3gEBAQEBAQEBAQEBDuYBAQEpiJB1AQEBAQEBAQEBAQEBAQEBAQEBAQEBAQEBAQEBAQEBAQEBAQEBAQEBAQEBAQEBAQEBAQEBAQEBAQEBAQEBAQEBAQEBAQEBAQEBAQEBAQEBAQEBAQEBAQEBAQEBAQEBAQEBAQEBAQEBAQEBAQEBAQEBAQEBAQEBAQEBAQEBAQEBAQEBAQEBAQEBAQEBAQEBAQEBAQEBAQEBAQEBAf//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8BAQEBAQEBAQEBAQEBAQEBAQEBAQEBAQEBAQEBAQEBAYKReh0BAQEBAQEBAQEBAQFMQKQBAQEBAQGBfX8BAQEBAQEBAQEBAQEBAQEBAQEBAQEBAQEBAQEBAQEBAQEBAQEBAQEBAQEBAQEBAQEBAQEBAQEBAQEBAQEBAQEBAQEBAQEBAQEBAQEBAQEBAQEBAQEBAQEBAQEBAQEBAQEBAQEBAQEBAQEBAQEBAQEBAQEBAQEBAQEBAQEBAQEBAQEBAQEBAQEBAQEBAQEBAQEBAQEBAQH//wEBAQEBAQEBAQEBAQEBAQEBAQEBAQEBAQEBAQEBAQEBAQFdXMkBAQEBAQEBAQEBAUwBQZEBAQEBAQEBxH1kAQEBAQEBAQEBAQEBAQEBAQEBAQEBAQEBAQEBAQEBAQEBAQEBAQEBAQEBAQEBAQEBAQEBAQEBAQEBAQEBAQEBAQEBAQEBAQEBAQEBAQEBAQEBAQEBAQEBAQEBAQEBAQEBAQEBAQEBAQEBAQEBAQEBAQEBAQEBAQEBAQEBAQEBAQEBAQEBAQEBAQEBAQEBAQEBAQEBAf//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8BAQEBAQEBAQEBAQEBAQEBAQEBAQEBAQEBAQEBAQEBAQEBNwEBASSkx1IBAQEBAQFyAQEBzqR1AQEBAQEBAQFrZQl7AQEBAQEBAQEBAQEBAQEBAQEBAQEBAQEBAQEBAQEBAQEBAQEBAQEBAQEBAQEBAQEBAQEBAQEBAQEBAQEBAQEBAQEBAQEBAQEBAQEBAQEBAQEBAQEBAQEBAQEBAQEBAQEBAQEBAQEBAQEBAQEBAQEBAQEBAQEBAQEBAQEBAQEBAQEBAQEBAQEBAQEBAQEBAQH//wEBAQEBAQEBAQEBAQEBAQEBAQEBAQEBAQEBAQEBAQEBAQQsAQEBAQF2qk8kAQEBAW8BAQEBWbxSAQEBAQEBAQEBRZx9cAEBAQEBAQEBAQEBAQEBAQEBAQEBAQEBAQEBAQEBAQEBAQEBAQEBAQEBAQEBAQEBAQEBAQEBAQEBAQEBAQEBAQEBAQEBAQEBAQEBAQEBAQEBAQEBAQEBAQEBAQEBAQEBAQEBAQEBAQEBAQEBAQEBAQEBAQEBAQEBAQEBAQEBAQEBAQEBAQEBAQEBAQEBAf//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8BAQEBAQEBAQEBAQEBAQEBAQEBAQEBAQEBAQEBAQEBAQE3AQEBAQEBAQEBAQE/Bn5MAQEBAQEBWZ7XAQEBAQEBAQEBAQEB35A9AQEBAQEBAQEBAQEBAQEBAQEBAQEBAQEBAQEBAQEBAQEBAQEBAQEBAQEBAQEBAQEBAQEBAQEBAQEBAQEBAQEBAQEBAQEBAQEBAQEBAQEBAQEBAQEBAQEBAQEBAQEBAQEBAQEBAQEBAQEBAQEBAQEBAQEBAQEBAQEBAQEBAQEBAQEBAQEBAQEBAQH//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f//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TEwBAQEBAQEBAQEBAQEBAQEBAQEBAQEBAQEBAQEBAQEBAYThAQEBAQEBAQEBAQEBAQFMAQEBSs8vGgEBzuICAQEBAQEBAQEBAQEBAQEBAT9+SwEBAQEBAQEBAQEBAQEBAQEBAQEBAQEBAQEBAQEBAQEBAQEBAQEBAQEBAQEBAQEBAQEBAQEBAQEBAQEBAQEBAQEBAQEBAQEBAQEBAQEBAQEBAQEBAQEBAQEBAQEBAQEBAQEBAQEBAQEBAQEBAQEBAQEBAQEBAQEBAQEBAQEBAQEBAQH//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f//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6+sBAQEBAQEBAQEBAQEBAQEBAQEBAQEBAQEBAQEBAQEBAWIBAQEBAQEBAQEBAQEBAQFvAQEBAQEBAQEBAdKQtMNEAQEBAQEBAQEBAQEBAQEBAQEBAQGolUgDAQEBAQEBAQEBAQEBAQEBAQEBAQEBAQEBAQEBAQEBAQEBAQEBAQEBAQEBAQEBAQEBAQEBAQEBAQEBAQEBAQEBAQEBAQEBAQEBAQEBAQEBAQEBAQEBAQEBAQEBAQEBAQEBAQEBAQEBAQEBAQEBAQEBAQEBAQEBAQEBAQH//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f//AQEBAQEBAQEBAQEBAQEBAQEBAQEBAQEBAQEBAQEBAV+uAQEBAQEBAQEBAQEBAQEBNwEBAQEBAQEBAQEBlsBRlpOBFYADAQEBAQEBAQEBAQEBAQEBAQEBAQEnk4sBAQEBAQEBAR1WI3MSGgEBAQEBAQEBAQEBAQEBAQEBAQEBAQEBAQEBAQEBAQEBAQEBAQEBAQEBAQEBAQEBAQEBAQEBAQEBAQEBAQEBAQEBAQEBAQEBAQEBAQEBAQEBAQEBAQEBAQEBAQEBAQEBAQEBAQEBAQEB//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H//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f//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8BAQEBAQEBAQEBAQEBAQEBAQEBAQEBAQEBAQEBAQEOhgEBAQEBAQEBAQEBAQEBASGtAQEBAQEBAQEBAQExAQFxKwG6pAEBAQEBAQKEaqqfAQEBAQEBAQEBAQEBAQEBAQGWPBCDfq4BAQEBAVl+AQEBAQEBAQEBAQEBAQEBAQEBAQEBAQEBAQEBAQEBAQEBAQEBAQEBAQEBAQEBAQEBAQEBAQEBAQEBAQEBAQEBAQEBAQEBAQEBAQEBAQEBAQEBAQEBAQEBAQEBAQEBAQEBAQEBAQH//wEBAQEBAQEBAQEBAQEBAQEBAQEBAQEBAQEBAQEBAaBnAQEBAQEBAQEBAQEBAQEBZosBAQEBAQEBAQEBIGUBAXuqAQEFCMgBAQEBAQEB1CxdTtIBAQEBAQEBAQEBAQEBAcMBAQEBWMUOAQEBAQqNAQEBAQEBAQEBAQEBAQEBAQEBAQEBAQEBAQEBAQEBAQEBAQEBAQEBAQEBAQEBAQEBAQEBAQEBAQEBAQEBAQEBAQEBAQEBAQEBAQEBAQEBAQEBAQEBAQEBAQEBAQEBAQEBAQEBAf//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H//wEBAQEBAQEBAQEBAQEBAQEBAQEBAQEBAQEBAQEBIX0BAQEBAQEBAQEBAQEBAQEBjDYBAQEBAQEBAQEBKi0BAQFiAQEBAccVAQEBfw8BAQEBFwEBAQECCmKVrgEBAQFvAQEBAQEBAQEBAQEBAXSQuwEBAQEBXwEBAQEBAQEBAQEBAQEBAQEBAQEBAQEBAQEBAQEBAQEBAQEBAQEBAQEBAQEBAQEBAQEBAQEBAQEBAQEBAQEBAQEBAQEBAQEBAQEBAQEBAQEBAQEBAQEBAQEBAQEBAf//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8BAQEBAQEBAQEBAQEBAQEBAQEBAQEBAQEBAQEBAX62AQEBAQEBAQEBAQEBAQEBAYw2AQEBAQEBAQEBAV4BAQEBr0UBAQEvAc9JAQlwAQEBAQESAQEBARGDAQF7L5rdTr0BAQEBAQEBAQEBAQEBAXVHOTpuAUYBAQEBAQEBAQEBAQEBAQEBAQEBAQEBAQEBAQEBAQEBAQEBAQEBAQEBAQEBAQEBAQEBAQEBAQEBAQEBAQEBAQEBAQEBAQEBAQEBAQEBAQEBAQEBAQEBAQEBAQEBAQH//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f//AQEBAQEBAQEBAQEBAQEBAQEBAQEBAQEBAQEBAQGhAQEBAQEBAQEBAQEBAQEBAQGMHQEBAQEBAQEBAQFMAQEBAZSuAQEBXAEByzXGDgEBAQEBxwEBAa+mAQEBAQHcUolDaQWvMRbOAQEBAQEBAQEBMnsBAcV7k6B1AQEBAQEBAQEBAQEBAQEBAQEBAQEBAQEBAQEBAQEBAQEBAQEBAQEBAQEBAQEBAQEBAQEBAQEBAQEBAQEBAQEBAQEBAQEBAQEBAQEBAQEBAQEBAQEBAQEBAQEB//8BAQEBAQEBAQEBAQEBAQEBAQEBAQEBAQEBAQEBRHgBAQEBAQEBAQEBAQEBAQEBAYxuAQEBAQEBAQEBAZEBAQEBxBwBAQEmAQEBV4+4AQEBAQE2ywEBqQEBAQEBzttqARBDAQEBBSNiNSABAQEBAQFFRwEBYQEBe6APawEBAQEBAQEBAQEBAQEBAQEBAQEBAQEBAQEBAQEBAQEBAQEBAQEBAQEBAQEBAQEBAQEBAQEBAQEBAQEBAQEBAQEBAQEBAQEBAQEBAQEBAQEBAQEBAQEBAQH//wEBAQEBAQEBAQEBAQEBAQEBAQEBAQEBAQEBAQGYWgEBAQEBAQEBAQEBAQEBAQEBjDYBAQEBAQEBAQEBtQEBAQEaxgEBAaEBAQFEXRK6AQEBAQR0AQXMAQEBAQFlzzM/AXRmAQEBAQFBg0Z+OwEBAQG5AYwnAQEBAQEyp40BAQEBAQEBAQEBAQEBAQEBAQEBAQEBAQEBAQEBAQEBAQEBAQEBAQEBAQEBAQEBAQEBAQEBAQEBAQEBAQEBAQEBAQEBAQEBAQEBAQEBAQEBAQEBAQEBAf//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QEABAQEBAQEBAQEBAQEBAQEBAQEBAQEBAQEBAQEBDAEBAQEBAQEBAQEBAQEBAQEBAYw2AQEBAQEBAQEBASgBAQEBAbgBAWkIAQEBAQFMHZXOzgF1GQGJAQEBAQFt2ZM9AYZagwEBAQEBAQG9xwEBuh1GFQ0IAQEBAQEBAQEBAQ2ZDgEBAQEBAQEBAQEBAQEBAQEBAQEBAQEBAQEBAQEBAQEBAQEBAQEBAQEBAQEBAQEBAQEBAQEBAQEBAQEBAQEBAQEBAQEBAQEBAQEBAQEBAQEBAQH//wEBAQEBAQEBAQEBAQEBAQEBAQEBAQEBAQEBAQGkAQEBAQEBAQEBAQEBAQEBAQEBjDYBAQEBAQEBAQEBv9cBAQF7sQEBlFgBAQEBAS5OfwqPAQF+AUwBAQEBAcWDRjwBAWUWAQEBAQEBAQHBAQEBAQEB2HJULDgBAQEBAQEBAQFspYYBAQEBAQEBAQEBAQEBAQEBAQEBAQEBAQEBAQEBAQEBAQEBAQEBAQEBAQEBAQEBAQEBAQEBAQEBAQEBAQEBAQEBAQEBAQEBAQEBAQEBAQEBAf//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H//wEBAQEBAQEBAQEBAQEBAQEBAQEBAQEBAQEBAVwBAQEBAQEBAQEBAQEBAQEBAQEBcTYBAQEBAQEBAQEBAQEBAQEBAQEBAQEBAQEBAQEBs3sBAQHPiioBAQEBRlkB0DMBQXMBfQEBAQEBAdEBAQEBAQGuIlIBAQEBAQEBUhZTOlsBewMBAQHSjnoFAQEBAQEBAQEBAQEBAQEBAQEBAQEBAQEBAQEBAQEBAQEBAQEBAQEBAQEBAQEBAQEBAQEBAQEBAQEBAQEBAQEBAQEBAQEBAQEBAf//AQEBAQEBAQEBAQEBAQEBAQEBAQEBAQEBAQEBUAEBAQEBAQEBAQEBAQEBAQEBAQFthgEBAQEBAQEBAQEBAQEBAQEBAQEBAQEBAQEBAQECfQEBAa+oEQEBAQE3AQFYAMwbAQFZkwEBAQFSCwEBAQEBAWONbgEBAQEBAQEBAQF7WFPNiM4BAQEBAaOZbgEBAQEBAQEBAQEBAQEBAQEBAQEBAQEBAQEBAQEBAQEBAQEBAQEBAQEBAQEBAQEBAQEBAQEBAQEBAQEBAQEBAQEBAQEBAQEB//8BAQEBAQEBAQEBAQEBAQEBAQEBAQEBAQEBAZaaAQEBAQEBAQEBAQEBAQEBAQEBAciCAQEBAQEBAQEBAQEBAQEBAQEBAQEBAQEBAQEBAQF9ewEByTU5AQEBOz0BAQFpAwEBAQEyrgEBATbKAQEBAQEBNwFfAQEBAQEBAQEBAQEBhmSNrVCTyAEBAQHLCHQBAQEBAQEBAQEBAQEBAQEBAQEBAQEBAQEBAQEBAQEBAQEBAQEBAQEBAQEBAQEBAQEBAQEBAQEBAQEBAQEBAQEBAQEBAQH//wEBAQEBAQEBAQEBAQEBAQEBAQEBAQEBAQEBiEEBAQEBAQEBAQEBAQEBAQEBAQEBSRYBAQEBAQEBAQEBAQEBAQEBAQEBAQEBAQEBAQEBAbp+AQHGMTsBAQEPGAEBAQEBAQEBAQHHAQEBVwEBAQEBAXWVAZIBAQEBAQEBAQEBAQFDAQEBAXs2mUYOWQEBBbswAQEBAQEBAQEBAQEBAQEBAQEBAQEBAQEBAQEBAQEBAQEBAQEBAQEBAQEBAQEBAQEBAQEBAQEBAQEBAQEBAQEBAQEBAf//AQEBAQEBAQEBAQEBAQEBAQEBAQEBAQEBAQEmAQEBAQEBAQEBAQEBAQEBAQEBAQEtnQEBAQEBAQEBAQEBAQEBAQEBAQEBAQEBAQEBAQEBAXgBAXm4OwEBAWoBAQEBAQEBAQEBAXsIASEVAQEBAQEBdAQBgwEBAQEBAQEBAQEBKx0BAQEBAQEBAZZzeJIuAY/FSwEBAQEBAQEBAQEBAQEBAQEBAQEBAQEBAQEBAQEBAQEBAQEBAQEBAQEBAQEBAQEBAQEBAQEBAQEBAQEBAQEBAQEB//8BAQEBAQEBAQEBAQEBAQEBAQEBAQEBAQEBAWEBAQEBAQEBAQEBAQEBAQEBAQEBAaaSAQEBAQEBAQEBAQEBAQEBAQG+RAEBAQEBAQEBAQEBpoEBPzdoAQFScwEBAQEBAQEBAQEBAWm4BlkBAQEBAQExAQEWOAEBAQEBAQEBAQHDAQEBAQEBAQEBAQEBUoKZD6gFUYQBAQEBAQEBAQEBAQEBAQEBAQEBAQEBAQEBAQEBAQEBAQEBAQEBAQEBAQEBAQEBAQEBAQEBAQEBAQEBAQEBAQH//wEBAQEBAQEBAQEBAQEBAQEBAQEBAQEBAQHEKwEBAQEBAQEBAQEBAQEBAQEBAQEBa6ABAQEBAQEBAQEBAQEBAQEBAQCjAQEBAQEBAQEBEW+GMQFxMSkBAZpoAQEBAQEBAQEBAQEBAQEBAQEBAQEBAVcBAX9mAQEBAQEBAQEBj30BAQEBAQEBAQEBAQEBAQEBjAkZXVEFAQEBAQEBAQEBAQEBAQEBAQEBAQEBAQEBAQEBAQEBAQEBAQEBAQEBAQEBAQEBAQEBAQEBAQEBAQEBAQEBAf//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8BAQEBAQEBAQEBAQEBAQEBAQEBAQEBAQEBoQEBAQEBAQEBAQEBAQEBAQEBAQEBAQK7AQEBAQEBAQEBAQEBAQEBAQEBAQEBAQEBAQEBAQEBAQFTUgBEAQFRAQEBAQEBAQEBAQEBAQEBAQEBAQEBARZ/AQEBXwEBAQEBAQEBAbwBAQEBAQEBAQEBAQEBAQEBAQEBAQEBAb0VtDq+AQEBAQEBAQEBAQEBAQEBAQEBAQEBAQEBAQEBAQEBAQEBAQEBAQEBAQEBAQEBAQEBAQEBAQEBAQH//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f//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8BAQEBAQEBAQEBAQEBAQEBAQEBAQEBAQGxAQEBAQEBAQEBAQEBAQEBAQEBAQEBAQGzAQEBAQEBAQEBAQEBAQEBAQEBAQEBAQEBAQEBAQEBAQEBY7QBAVABAQEBAQEBAQEBAQEBAQEBAQEBAQEBATcBAQEBPQMBAQEBAQEBtQEBAQEBAQEBAQEBAQEBAQEBAQEBAQEBAQEBAQEKEQEBAQEYR69+bAEBAQEBAQEBAQEBAQEBAQEBAQEBAQEBAQEBAQEBAQEBAQEBAQEBAQEBAQEBAQH//wEBAQEBAQEBAQEBAQEBAQEBAQEBAQEBZ5kBAQEBAQEBAQEBAQEBAQEBAQEBAQEBARIBAQEBAQEBAQEBAQEBAQEBAQEBAQEBAQEBAQEBAQEBAQGwsXsBYQEBAQEBAQEBAQEBAQEBAQEBAQEBAQFnIwEBAQGMnwEBAQEBAWklAQEBAQEBAQEBAQEBAQEBAQEBAQEBAQEBAQEBAQGyAQEBAQEBAQFmlRlHGAEBAQEBAQEBAQEBAQEBAQEBAQEBAQEBAQEBAQEBAQEBAQEBAQEBAQEBAf//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H//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f//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H//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f//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H//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f//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H//wEBAQEBAQEBAQEBAQEBAQEBAQFsFgEBAQEBAQEBAQEBAQEBAQEBAQEBAQEBAQEBAUttAQEBAQEBAQEBAQEBAQEBAQEBAQEBAQEBAQEBAQEBAQEBblxvAQEBAQEBAQEBAQEBAQEBAQEBAQEBAQYBAQEBAQEBcHEBAQEBchABAQEBAQEBAQEQcyZ0dQEBAQEBAQEBAQEBAQEBAQEBAQEBAQEBAQEBAQEBAQEBAQEBAQEBAQEBAQEBAQEBAQEBAQEBAQEBAQEBAQEBAQEBAQEBAQEBAf//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H//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f//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H//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f//AQEBAQEBAQEBAQEBAQEBATk6AQEBAQEBAQEBAQEBAQEBAQEBAQEBAQEBAQEBAQEBAQEBAQEBAQEBAQEBAQEBAQEBAQEBAQEBAQEBAQEBAQEBATs8ATg8AQEBAQEBAQEBAQEBAQEBAQEBAQEBPT4BAQEBAQE/QAFBC0IBAQEBAQEBAQEBAQEBAQEBAQEBAQEBAQEBAQEBAQEBAQEBAQEBAQEBAQEBAQEBAQEBAQEBAQEBAQEBAQEBAQEBAQEBAQEBAQEBAQEBAQEBAQEBAQEBAQEB//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H//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f//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H//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f//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8BAQEBAQEBAQEBAQEBAQEBAQEBAQEBAQEBAQEBAQEBAQEBAQEBAQEBAQEBAQEBAQEBAQEBAQEBAQEBAQEBAQEBAQEBAQEBAQEBAQEBAQEBAQEBAwQBAQEBAQEBAQEBAQEBAQEBAQEBAQEBAQEBAQEFBg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9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wAAAAAwAAABhAAAAhwAAAHEAAAABAAAAqwoNQnIcDUIMAAAAYQAAABMAAABMAAAAAAAAAAAAAAAAAAAA//////////90AAAAVgBpAGMAdABvAHIAIABIAHUAZwBvACAARABlAGwAZwBhAGQAbwAAAAgAAAADAAAABgAAAAQAAAAIAAAABQAAAAQAAAAJAAAABwAAAAgAAAAIAAAABAAAAAkAAAAHAAAAAwAAAAgAAAAHAAAACAAAAAgAAABLAAAAQAAAADAAAAAFAAAAIAAAAAEAAAABAAAAEAAAAAAAAAAAAAAAQAEAAKAAAAAAAAAAAAAAAEABAACgAAAAJQAAAAwAAAACAAAAJwAAABgAAAAEAAAAAAAAAP///wAAAAAAJQAAAAwAAAAEAAAATAAAAGQAAAALAAAAdgAAADQBAACGAAAACwAAAHYAAAAqAQAAEQAAACEA8AAAAAAAAAAAAAAAgD8AAAAAAAAAAAAAgD8AAAAAAAAAAAAAAAAAAAAAAAAAAAAAAAAAAAAAAAAAACUAAAAMAAAAAAAAgCgAAAAMAAAABAAAACUAAAAMAAAAAQAAABgAAAAMAAAAAAAAAhIAAAAMAAAAAQAAAB4AAAAYAAAACwAAAHYAAAA1AQAAhwAAACUAAAAMAAAAAQAAAFQAAAAsAQAADAAAAHYAAADbAAAAhgAAAAEAAACrCg1CchwNQgwAAAB2AAAAJQAAAEwAAAAAAAAAAAAAAAAAAAD//////////5gAAABQAHIAbwBmAGUAcwBpAG8AbgBhAGwAIABEAGkAdgBpAHMAaQDzAG4AIABkAGUAIABGAGkAcwBjAGEAbABpAHoAYQBjAGkA8wBuAAAABwAAAAUAAAAIAAAABAAAAAcAAAAGAAAAAwAAAAgAAAAHAAAABwAAAAMAAAAEAAAACQAAAAMAAAAGAAAAAwAAAAYAAAADAAAACAAAAAcAAAAEAAAACAAAAAcAAAAEAAAABgAAAAMAAAAGAAAABgAAAAcAAAADAAAAAwAAAAYAAAAHAAAABgAAAAMAAAAIAAAABwAAAEsAAABAAAAAMAAAAAUAAAAgAAAAAQAAAAEAAAAQAAAAAAAAAAAAAABAAQAAoAAAAAAAAAAAAAAAQAEAAKAAAAAlAAAADAAAAAIAAAAnAAAAGAAAAAQAAAAAAAAA////AAAAAAAlAAAADAAAAAQAAABMAAAAZAAAAAsAAACLAAAA/wAAAJsAAAALAAAAiwAAAPUAAAARAAAAIQDwAAAAAAAAAAAAAACAPwAAAAAAAAAAAACAPwAAAAAAAAAAAAAAAAAAAAAAAAAAAAAAAAAAAAAAAAAAJQAAAAwAAAAAAACAKAAAAAwAAAAEAAAAJQAAAAwAAAABAAAAGAAAAAwAAAAAAAACEgAAAAwAAAABAAAAFgAAAAwAAAAAAAAAVAAAADgBAAAMAAAAiwAAAP4AAACbAAAAAQAAAKsKDUJyHA1CDAAAAIsAAAAnAAAATAAAAAQAAAALAAAAiwAAAAABAACcAAAAnAAAAEYAaQByAG0AYQBkAG8AIABwAG8AcgA6ACAAdgBpAGMAdABvAHIAIABoAHUAZwBvACAAZABlAGwAZwBhAGQAbwAgAHMAZQBnAHUAcgBhANZDBgAAAAMAAAAFAAAACwAAAAcAAAAIAAAACAAAAAQAAAAIAAAACAAAAAUAAAADAAAABAAAAAYAAAADAAAABgAAAAQAAAAIAAAABQAAAAQAAAAHAAAABwAAAAgAAAAIAAAABAAAAAgAAAAHAAAAAwAAAAgAAAAHAAAACAAAAAgAAAAEAAAABgAAAAcAAAAIAAAABwAAAAUAAAAH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jszbidbSu4tZXFo4i0mhr2bqqAtgPv9C6kwGrr6Qe1U=</DigestValue>
    </Reference>
    <Reference Type="http://www.w3.org/2000/09/xmldsig#Object" URI="#idOfficeObject">
      <DigestMethod Algorithm="http://www.w3.org/2001/04/xmlenc#sha256"/>
      <DigestValue>O8k3PoSUcnQVXqrZC1+lFW0BvC7hfF4GUYaGIowdzf8=</DigestValue>
    </Reference>
    <Reference Type="http://uri.etsi.org/01903#SignedProperties" URI="#idSignedProperties">
      <Transforms>
        <Transform Algorithm="http://www.w3.org/TR/2001/REC-xml-c14n-20010315"/>
      </Transforms>
      <DigestMethod Algorithm="http://www.w3.org/2001/04/xmlenc#sha256"/>
      <DigestValue>eJjyu2s5vy8NeisIM+wJ3EFBRsObLKsf5IQvfrcpGOg=</DigestValue>
    </Reference>
    <Reference Type="http://www.w3.org/2000/09/xmldsig#Object" URI="#idValidSigLnImg">
      <DigestMethod Algorithm="http://www.w3.org/2001/04/xmlenc#sha256"/>
      <DigestValue>aT+g2pIZgv68Lg8g+42g39cM42RqLxHMUd2PlwtKT94=</DigestValue>
    </Reference>
    <Reference Type="http://www.w3.org/2000/09/xmldsig#Object" URI="#idInvalidSigLnImg">
      <DigestMethod Algorithm="http://www.w3.org/2001/04/xmlenc#sha256"/>
      <DigestValue>izcmQRS74Ah27+I0my4+R3Ok3vdPzmNVKmNsAzriETE=</DigestValue>
    </Reference>
  </SignedInfo>
  <SignatureValue>aSdyUuWzKs0V4go+eL4JN/ey0cJD9m7GwZr2b5AdOEz3vL8KRMaPqbGdPxUz0pD+1b/cILg1uwFG
KDOCSqbGV9gF+fqVIX+VFzx0W9nQXI75qMJX4qpq1w0dHnbKYxQXkiOLXxyMWCMWJfhYZGOr5to6
Z6YPKACYozBqfMJX5khIZnPqwPI48vUa9v+kjmH5DH2swa9RZTRo/0deHo5U2oFWp4qJwmaqc6Rj
EMEJVwateeMnu/NTfzmHXnxmhIOTrbDDEaf9fm/J5AR+2kaPngy3Kb6P8rhHgoqDkwZGVK5cUYxf
1GgHxHxCFiGvOJd01QlqjPXLYUXgoYgDw0ZYQw==</SignatureValue>
  <KeyInfo>
    <X509Data>
      <X509Certificate>MIIH9TCCBt2gAwIBAgIIBKy4MueK3zQwDQYJKoZIhvcNAQELBQAwgdAxCzAJBgNVBAYTAkNMMRQwEgYDVQQKDAtFLVNpZ24gUy5BLjE8MDoGA1UECwwzVGVybWlub3MgZGUgdXNvIGVuIHd3dy5lc2lnbi1sYS5jb20vYWN1ZXJkb3RlcmNlcm9zMUkwRwYDVQQDDEBFU2lnbiBDbGFzcyAzIEZpcm1hIEVsZWN0cm9uaWNhIEF2YW56YWRhIHBhcmEgRXN0YWRvIGRlIENoaWxlIENBMSIwIAYJKoZIhvcNAQkBFhNlLXNpZ25AZXNpZ24tbGEuY29tMB4XDTE4MDgwODE3NTcwMFoXDTE5MDgwODE3NTcwMFowggEpMQswCQYDVQQGEwJDTDEtMCsGA1UECAwkTUVUUk9QT0xJVEFOQSAtIFJFR0lPTiBNRVRST1BPTElUQU5BMREwDwYDVQQHDAhTYW50aWFnbzEsMCoGA1UECgwjU3VwZXJpbnRlbmRlbmNpYSBkZWwgTWVkaW8gQW1iaWVudGUxPDA6BgNVBAsMM1Rlcm1pbm9zIGRlIHVzbyBlbiB3d3cuZXNpZ24tbGEuY29tL2FjdWVyZG90ZXJjZXJvczEdMBsGA1UEDAwUSmVmZSBTZWNjaW9uIFRlY25pY2ExJzAlBgNVBAMMHkp1YW4gUGFibG8gUm9kcmlndWV6IEZlcm5hbmRlejEkMCIGCSqGSIb3DQEJARYVanJvZHJpZ3VlekBzbWEuZ29iLmNsMIIBIjANBgkqhkiG9w0BAQEFAAOCAQ8AMIIBCgKCAQEAqy8k8QgeTmR+ubElAztWUpe6o4BMIIwdxEVkSpC//GQzmpDgniWZTVOOkphagU1jOx34cht4XFwx46CsAVN6dG7n9i0D3i7rRep15jsKsJ+AJVbCprwGf5YHTG0VxdH0JXAbNvbj+U8MdnKTFxSbHmpShGAAQAgVeDQ6JMM8KhZNNHCXF+HMTBSANL0MDl9m/iyxgwne/ZUXH+uJHDUMLYs2VXTkm2GCbTFS+BbbxSs1OULhyWaQiFBtekBC09lmgfWJsBn1xZSuHACMpdDjv0mw5Qto18PMi8nT4/TvpDQTR9k6ZCANM3eYO7aKEBjhuE+TsBkdXVaoocPlZ2M9aQIDAQABo4IDdTCCA3EwgYUGCCsGAQUFBwEBBHkwdzBPBggrBgEFBQcwAoZDaHR0cDovL3BraS5lc2lnbi1sYS5jb20vY2FjZXJ0cy9wa2lDbGFzczNGRUFwYXJhRXN0YWRvZGVDaGlsZUNBLmNydDAkBggrBgEFBQcwAYYYaHR0cDovL29jc3AuZXNpZ24tbGEuY29tMB0GA1UdDgQWBBTczBSjFjToSLyrEsZPk7s84l2+QzAMBgNVHRMBAf8EAjAAMB8GA1UdIwQYMBaAFPwI4j0291cj0ojjBHCxXF3qvnOSMIIBxgYDVR0gBIIBvTCCAbkwggG1BgwrBgEEAYLKagEEAQMwggGjMIIBdgYIKwYBBQUHAgIwggFoHoIBZABDAGUAcgB0AGkAZgBpAGMAYQBkAG8AIABwAGEAcgBhACAAZgBpAHIAbQBhACAAZQBsAGUAYwB0AHIAbwBuAGkAYwBhACAAYQB2AGEAbgB6AGEAZABhAC4AIABQAFMAQwAgAGEAYwByAGUAZABpAHQAYQBkAG8AIABwAG8AcgAgAFIAZQBzAG8AbAB1AGMAaQBvAG4AIABFAHgAZQBuAHQAYQAgAGQAZQAgAGwAYQAgAFMAdQBiAHMAZQBjAHIAZQB0AGEAcgBpAGEAIABkAGUAIABFAGMAbwBuAG8AbQBpAGEAIABkAGkAcwBwAG8AbgBpAGIAbABlACAAZQBuACAAaAB0AHQAcABzADoALwAvAHcAdwB3AC4AZQBzAGkAZwBuAC0AbABhAC4AYwBvAG0ALwByAGUAcABvAHMAaQB0AG8AcgBpAG8ALwBhAGMAcgBlAGQAaQB0AGEAYwBpAG8AbgAvMCcGCCsGAQUFBwIBFhtodHRwOi8vd3d3LmVzaWduLWxhLmNvbS9jcHMwVgYDVR0fBE8wTTBLoEmgR4ZFaHR0cDovL3BraS5lc2lnbi1sYS5jb20vY3JsL3BraUNsYXNzM0ZFQXBhcmFFc3RhZG9kZUNoaWxlL2VuZHVzZXIuY3JsMA4GA1UdDwEB/wQEAwIF4DAdBgNVHSUEFjAUBggrBgEFBQcDAgYIKwYBBQUHAwQwIwYDVR0RBBwwGqAYBggrBgEEAcEBAaAMFgoxMzY4OTc3MC01MCMGA1UdEgQcMBqgGAYIKwYBBAHBAQKgDBYKOTk1NTE3NDAtSzANBgkqhkiG9w0BAQsFAAOCAQEAKrtr6GDXRHt2t5WmGkGOdsgx4qSAw/EshT4rKA5kgIIBnrCSZCTU/q9+8FtvVxzIu2+A5To4WWSyJ0HdzQSHbz9Qv97LyYwZXE77qqBi2sAwwci2fY1nd4kKs1FWi9/pytEjQmTRFPn3dA//yXBvsmEJs+tyc/l4sQWXnpZM5u9Daqle6aoGTlqoEyLJM2yD7inPR7Pg0khV1UbLHTgiIDlj9+bkhXEhXUkGbqmAQkOSPvXrjbAcRY4kNdztn5pr5HusbUYKSoVzr882rh669tCYIG/cQagvCdaQ1jQmgZ+PX6QGfJALuQ6wMsVgsJPdYIXvQ7ky0s2R9eF4pPIwk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s+wcG0CEIYOnxM5bmogSJ0uHC4VF8iOfoquQuesoSFU=</DigestValue>
      </Reference>
      <Reference URI="/xl/calcChain.xml?ContentType=application/vnd.openxmlformats-officedocument.spreadsheetml.calcChain+xml">
        <DigestMethod Algorithm="http://www.w3.org/2001/04/xmlenc#sha256"/>
        <DigestValue>LY4umvXpO/igaV4nIl9J0VLii3vYmfyi6j0Bf45en0I=</DigestValue>
      </Reference>
      <Reference URI="/xl/comments1.xml?ContentType=application/vnd.openxmlformats-officedocument.spreadsheetml.comments+xml">
        <DigestMethod Algorithm="http://www.w3.org/2001/04/xmlenc#sha256"/>
        <DigestValue>DHO5BitaQZ0pmpzIMEGjjCubZQUmkD4in4BMNbNG7u8=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kOfGBPL/oz+c6nnkg+IHKP0rgMt3hftj70OPEVCIUx4=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Rkm4NTx7hImSrutZ31H04gOzkt9l4ZU3BcdcMqJAQu4=</DigestValue>
      </Reference>
      <Reference URI="/xl/drawings/drawing1.xml?ContentType=application/vnd.openxmlformats-officedocument.drawing+xml">
        <DigestMethod Algorithm="http://www.w3.org/2001/04/xmlenc#sha256"/>
        <DigestValue>bZ314xVtHRu/d2Ile36QUw46FB5AZrPIrhkT6rU2gw8=</DigestValue>
      </Reference>
      <Reference URI="/xl/drawings/drawing2.xml?ContentType=application/vnd.openxmlformats-officedocument.drawing+xml">
        <DigestMethod Algorithm="http://www.w3.org/2001/04/xmlenc#sha256"/>
        <DigestValue>ZcXAK7qN4K01olo47FE5DlwfQZUemYh57tnXepZL1iU=</DigestValue>
      </Reference>
      <Reference URI="/xl/drawings/drawing3.xml?ContentType=application/vnd.openxmlformats-officedocument.drawing+xml">
        <DigestMethod Algorithm="http://www.w3.org/2001/04/xmlenc#sha256"/>
        <DigestValue>iW4Gm4lKlDnint1KrGRmheod87gyALFjHOMcUXMb4oo=</DigestValue>
      </Reference>
      <Reference URI="/xl/drawings/vmlDrawing1.vml?ContentType=application/vnd.openxmlformats-officedocument.vmlDrawing">
        <DigestMethod Algorithm="http://www.w3.org/2001/04/xmlenc#sha256"/>
        <DigestValue>M3LEtukTrlmft+le4WqUrYZh3gqdKlMEYYZOmCIM99A=</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WEkiIw8DGFWoCcwBCNxDNsBb0olaV3OhQ9iLBsOtclc=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xyAq9Sn9fyVfGJLOSSi4uxl06Ey9kmRSR3cEPQDMKeY=</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mgIsbTVrpvgtWS1WJ8bHsKxontg5Myxp3nG+dxzNKbo=</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h01NKrvdAqDxEga6lnaHROoMjTzoeUB6dhwI6aYIH6Q=</DigestValue>
      </Reference>
      <Reference URI="/xl/externalLinks/externalLink3.xml?ContentType=application/vnd.openxmlformats-officedocument.spreadsheetml.externalLink+xml">
        <DigestMethod Algorithm="http://www.w3.org/2001/04/xmlenc#sha256"/>
        <DigestValue>WT5orfBxAQ/BUaIqqlQOOA1Iviv1pX3RKGXgRx6ChkM=</DigestValue>
      </Reference>
      <Reference URI="/xl/media/image1.emf?ContentType=image/x-emf">
        <DigestMethod Algorithm="http://www.w3.org/2001/04/xmlenc#sha256"/>
        <DigestValue>kfnKA88UZXeBotaegNLcZB0h9aoF0kjFYkR5oaL1Ook=</DigestValue>
      </Reference>
      <Reference URI="/xl/media/image2.emf?ContentType=image/x-emf">
        <DigestMethod Algorithm="http://www.w3.org/2001/04/xmlenc#sha256"/>
        <DigestValue>6QmRxKcX0q9i7UNrHD3qMUW2EykvlggfyrbOW97q2qo=</DigestValue>
      </Reference>
      <Reference URI="/xl/media/image3.jpeg?ContentType=image/jpeg">
        <DigestMethod Algorithm="http://www.w3.org/2001/04/xmlenc#sha256"/>
        <DigestValue>P1n++J4pwZXRagB0BWiYZ0l0b5pGB8lxqbvRdqKPNuI=</DigestValue>
      </Reference>
      <Reference URI="/xl/media/image4.png?ContentType=image/png">
        <DigestMethod Algorithm="http://www.w3.org/2001/04/xmlenc#sha256"/>
        <DigestValue>jcToo8m000xX0JUWsGQY/B0e8RKvKLyHT6CoDjloBao=</DigestValue>
      </Reference>
      <Reference URI="/xl/media/image5.jpeg?ContentType=image/jpeg">
        <DigestMethod Algorithm="http://www.w3.org/2001/04/xmlenc#sha256"/>
        <DigestValue>G9ftlx34ed8+zogDvU6433bAsEHyfMKmw4JPXswAvp0=</DigestValue>
      </Reference>
      <Reference URI="/xl/media/image6.png?ContentType=image/png">
        <DigestMethod Algorithm="http://www.w3.org/2001/04/xmlenc#sha256"/>
        <DigestValue>prWJXulav6qJh1JsWAbERscFNWWvbFDt46LA8oC1j/I=</DigestValue>
      </Reference>
      <Reference URI="/xl/media/image7.jpeg?ContentType=image/jpeg">
        <DigestMethod Algorithm="http://www.w3.org/2001/04/xmlenc#sha256"/>
        <DigestValue>Ja4g1+/EpFGLU5D8aKYXVTK0n2E0qXWiqvAOgviuUJg=</DigestValue>
      </Reference>
      <Reference URI="/xl/media/image8.jpeg?ContentType=image/jpeg">
        <DigestMethod Algorithm="http://www.w3.org/2001/04/xmlenc#sha256"/>
        <DigestValue>dTlduibIqenaFCXbw+ppHdMbIz6jP4XNAkam4bLpUgM=</DigestValue>
      </Reference>
      <Reference URI="/xl/media/image9.jpeg?ContentType=image/jpeg">
        <DigestMethod Algorithm="http://www.w3.org/2001/04/xmlenc#sha256"/>
        <DigestValue>tAn/f+UoVJ3voglqVIo7GzkvNhPZI/lJU/SfC4lcvbI=</DigestValue>
      </Reference>
      <Reference URI="/xl/printerSettings/printerSettings1.bin?ContentType=application/vnd.openxmlformats-officedocument.spreadsheetml.printerSettings">
        <DigestMethod Algorithm="http://www.w3.org/2001/04/xmlenc#sha256"/>
        <DigestValue>IJ8CfLrNRYFIE3cAtlaFXX3bEjWBNcLlX7c99FEPs4I=</DigestValue>
      </Reference>
      <Reference URI="/xl/printerSettings/printerSettings2.bin?ContentType=application/vnd.openxmlformats-officedocument.spreadsheetml.printerSettings">
        <DigestMethod Algorithm="http://www.w3.org/2001/04/xmlenc#sha256"/>
        <DigestValue>YlRo3apmSE/vFxKp6ZugMbStyrG9Q/WeP93XaujwmuM=</DigestValue>
      </Reference>
      <Reference URI="/xl/printerSettings/printerSettings3.bin?ContentType=application/vnd.openxmlformats-officedocument.spreadsheetml.printerSettings">
        <DigestMethod Algorithm="http://www.w3.org/2001/04/xmlenc#sha256"/>
        <DigestValue>MpsuNeDa11rrsY5w3P0K0k3iRVFHDG6BrVFLYrjjM04=</DigestValue>
      </Reference>
      <Reference URI="/xl/printerSettings/printerSettings4.bin?ContentType=application/vnd.openxmlformats-officedocument.spreadsheetml.printerSettings">
        <DigestMethod Algorithm="http://www.w3.org/2001/04/xmlenc#sha256"/>
        <DigestValue>MpsuNeDa11rrsY5w3P0K0k3iRVFHDG6BrVFLYrjjM04=</DigestValue>
      </Reference>
      <Reference URI="/xl/sharedStrings.xml?ContentType=application/vnd.openxmlformats-officedocument.spreadsheetml.sharedStrings+xml">
        <DigestMethod Algorithm="http://www.w3.org/2001/04/xmlenc#sha256"/>
        <DigestValue>g0AE3bZH+Acw+T/QXFMi71NtMT5el3yVUnuDIGdCvcY=</DigestValue>
      </Reference>
      <Reference URI="/xl/styles.xml?ContentType=application/vnd.openxmlformats-officedocument.spreadsheetml.styles+xml">
        <DigestMethod Algorithm="http://www.w3.org/2001/04/xmlenc#sha256"/>
        <DigestValue>ZYMEGVa//FcFGe4d4OalyjNESIxTsYzMFePbAr78gEY=</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TNS2Jdpdz0q16gefGxJqCL0XktyQDTFmDLuD9HMEfWU=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ZyDqLVfW1Ow79mml8P1X23205N7kpFtJn6QLMmHddMo=</DigestValue>
      </Reference>
      <Reference URI="/xl/worksheets/sheet1.xml?ContentType=application/vnd.openxmlformats-officedocument.spreadsheetml.worksheet+xml">
        <DigestMethod Algorithm="http://www.w3.org/2001/04/xmlenc#sha256"/>
        <DigestValue>6LVDbvO7Eeo54Aj+FcQ5/6OQ6Z3WzCMdWNJeIt8ID/Q=</DigestValue>
      </Reference>
      <Reference URI="/xl/worksheets/sheet2.xml?ContentType=application/vnd.openxmlformats-officedocument.spreadsheetml.worksheet+xml">
        <DigestMethod Algorithm="http://www.w3.org/2001/04/xmlenc#sha256"/>
        <DigestValue>RVUQf6FRjogsuVcmO4aEk7bslxda2zRWHUOIengsb2M=</DigestValue>
      </Reference>
      <Reference URI="/xl/worksheets/sheet3.xml?ContentType=application/vnd.openxmlformats-officedocument.spreadsheetml.worksheet+xml">
        <DigestMethod Algorithm="http://www.w3.org/2001/04/xmlenc#sha256"/>
        <DigestValue>JkAUEkSncRp26+N3YlD5lbvVc5CLmPwnjrLbfgOuRZQ=</DigestValue>
      </Reference>
      <Reference URI="/xl/worksheets/sheet4.xml?ContentType=application/vnd.openxmlformats-officedocument.spreadsheetml.worksheet+xml">
        <DigestMethod Algorithm="http://www.w3.org/2001/04/xmlenc#sha256"/>
        <DigestValue>AdtpKi9AYZh5Q2qTK5mnrB+tmrO6Ylu+T21BxUnmmcg=</DigestValue>
      </Reference>
    </Manifest>
    <SignatureProperties>
      <SignatureProperty Id="idSignatureTime" Target="#idPackageSignature">
        <mdssi:SignatureTime xmlns:mdssi="http://schemas.openxmlformats.org/package/2006/digital-signature">
          <mdssi:Format>YYYY-MM-DDThh:mm:ssTZD</mdssi:Format>
          <mdssi:Value>2019-01-02T17:29:06Z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2019-01-02T17:29:06Z</xd:SigningTime>
          <xd:SigningCertificate>
            <xd:Cert>
              <xd:CertDigest>
                <DigestMethod Algorithm="http://www.w3.org/2001/04/xmlenc#sha256"/>
                <DigestValue>GgSDo7CnOvqfiImoaGN8RJVLLuFKOm12w/PypAdcNa4=</DigestValue>
              </xd:CertDigest>
              <xd:IssuerSerial>
                <X509IssuerName>E=e-sign@esign-la.com, CN=ESign Class 3 Firma Electronica Avanzada para Estado de Chile CA, OU=Terminos de uso en www.esign-la.com/acuerdoterceros, O=E-Sign S.A., C=CL</X509IssuerName>
                <X509SerialNumber>336846600918458164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4jCCA8qgAwIBAgIIZgOErnAOzgkwDQYJKoZIhvcNAQELBQAwgYExCzAJBgNVBAYTAkNMMRQwEgYDVQQKDAtFLVNpZ24gUy5BLjE5MDcGA1UECwwwVGVybXMgb2YgdXNlIGF0IHd3dy5lc2lnbi1sYS5jb20vYWN1ZXJkb3RlcmNlcm9zMSEwHwYDVQQDDBhFc2lnbiBDQSBDbGFzcyAzIFJvb3QgQ0EwHhcNMTcxMjI4MTcyOTEwWhcNMjQxMjI4MTcyOTEwWjCB0DELMAkGA1UEBhMCQ0wxFDASBgNVBAoMC0UtU2lnbiBTLkEuMTwwOgYDVQQLDDNUZXJtaW5vcyBkZSB1c28gZW4gd3d3LmVzaWduLWxhLmNvbS9hY3VlcmRvdGVyY2Vyb3MxSTBHBgNVBAMMQEVTaWduIENsYXNzIDMgRmlybWEgRWxlY3Ryb25pY2EgQXZhbnphZGEgcGFyYSBFc3RhZG8gZGUgQ2hpbGUgQ0ExIjAgBgkqhkiG9w0BCQEWE2Utc2lnbkBlc2lnbi1sYS5jb20wggEiMA0GCSqGSIb3DQEBAQUAA4IBDwAwggEKAoIBAQCfuJodfmPCoGcmtHs1bMC/LGhGMYWdR1E94uGN6bV7ZdCjg2MY77ctWr71oxTiuj37/0ADs0y4UDXd8wNd3qubXVAOJylQ34juZUplkeJ71RAI3dNz0QrMPvxqcuZtHXEmp1kXan7Y/fFsGLbD4Bd6EERYTmSxo6JmPo9NTdgQ+u2rG+aR2VQIugnNsRxMFSA7ensRxTiFQKTkjZG9u+K9/r+S10/fJWWFvG88ggqVXN3FhyV4IL2EOMXOS7CdbvubY/MLy6uKc0znWU9OaB+nKRCaMSHZ6SvekAnvEAuhvoxqja3vROy+FFUCyRTOt66175Hc+dSRISvElmr8Ok/xAgMBAAGjggELMIIBBzBqBggrBgEFBQcBAQReMFwwNAYIKwYBBQUHMAKGKGh0dHA6Ly9wa2kuZXNpZ24tbGEuY29tL2NhY2VydHMvcmNhMy5jcnQwJAYIKwYBBQUHMAGGGGh0dHA6Ly9vY3NwLmVzaWduLWxhLmNvbTAdBgNVHQ4EFgQU/AjiPTb3VyPSiOMEcLFcXeq+c5IwEgYDVR0TAQH/BAgwBgEB/wIBADAfBgNVHSMEGDAWgBQjyPG9IVIOwfHL+NGh1BycQErSzTA1BgNVHR8ELjAsMCqgKKAmhiRodHRwOi8vcGtpLmVzaWduLWxhLmNvbS9jcmwvcmNhMy5jcmwwDgYDVR0PAQH/BAQDAgEGMA0GCSqGSIb3DQEBCwUAA4IBAQBoR14wE8v/gEXph0NRDJknoVZbNvJAg1ZN7V7ByfPQXPp3xlDW+808QbkD1YqMfxB5vrE1qU3hSGgzi82BDXFl/0Dq2lQJwYyjLsag1jvKNQzu23hRkwYzTxTFu3pVx2Jx/PHKMTfztY9XcGUTG6VRRN3+iihZKql/cGosKptXeHDgqCg/ow/VVyU5fUhppGL3I4qeG1NvSL+h2Sa1RdanyhuAGDREk1PzbEPjNSfcHpfe4NnWMjOmseH+Jk7yRpE3r2PVoXJrX3/XjAr8WlzWaR/nPGnTqAj3Sq7bmM/3ASMKtejvViPB8b+CVV4KphaAxao2t9hXdv2+mqSuT2nI</xd:EncapsulatedX509Certificate>
            <xd:EncapsulatedX509Certificate>MIIDyDCCArCgAwIBAgIICIKJxK2VZFswDQYJKoZIhvcNAQELBQAwgYExCzAJBgNVBAYTAkNMMRQwEgYDVQQKDAtFLVNpZ24gUy5BLjE5MDcGA1UECwwwVGVybXMgb2YgdXNlIGF0IHd3dy5lc2lnbi1sYS5jb20vYWN1ZXJkb3RlcmNlcm9zMSEwHwYDVQQDDBhFc2lnbiBDQSBDbGFzcyAzIFJvb3QgQ0EwHhcNMTMwOTEyMjMzMDE5WhcNMzMwOTEyMjMzMDE5WjCBgTELMAkGA1UEBhMCQ0wxFDASBgNVBAoMC0UtU2lnbiBTLkEuMTkwNwYDVQQLDDBUZXJtcyBvZiB1c2UgYXQgd3d3LmVzaWduLWxhLmNvbS9hY3VlcmRvdGVyY2Vyb3MxITAfBgNVBAMMGEVzaWduIENBIENsYXNzIDMgUm9vdCBDQTCCASIwDQYJKoZIhvcNAQEBBQADggEPADCCAQoCggEBAIQeNIhv6C28fWJF9FqCBCk2oZin7ngHVnXzVBt1XgQpC8F93xO/AiCs9JdqC82JzLg3cquygtfjxxHpTVyDaSTVxfJ+V299SyaEeMcvk6Kt13nUomE7rmjpM7xLImuC8vAqaN8gsey7fHsSsTTOQ69Bs/UOHVIE8TelN/wLh8uymi6RHxrqEXSts+AtPTUbke8R/A58w5xY/6fj3RvQQDmBmVLmHuCpF91c+5WH2JlX60PlNbjeyJJfbT0mlsLCBEOtgRaH/4mK1MI9gTNpyVC40DVjz2OLpB6xnvK2h0X09BL4eMuUwOsiArnhYyNDQFU/HNrlEIogEgSgvwIThvMCAwEAAaNCMEAwHQYDVR0OBBYEFCPI8b0hUg7B8cv40aHUHJxAStLNMA8GA1UdEwEB/wQFMAMBAf8wDgYDVR0PAQH/BAQDAgEGMA0GCSqGSIb3DQEBCwUAA4IBAQB0E5ZK+xPsySksUP5noXTbzKaGwxw7SGQwrpJndZ2ZaD3aeSrub5T9bwe11PblFVjz+dSdKrhSqTE9bVqhro8bAqaXHLYIXJ5uYKgjxREbhI5cyaq/4DbfDBQgrTZozMQ1jvhlX206wrrJnbWNGrBsHBuhtu7ZYs6/50mLQOl9jCXxY2u4XgezvHa5NbW0oSSODuwio9DhkU9NsICWzZYMhPvsFtRnUAUb0AdhRWgs7qxBJBezEZojZwr8ki7xirvcgsXGH5ZyeOLim2WMI0obQM29apxVDKZ7NlQY7TsdTKNm2113Ry+KaxiCvwbnSOzGR6GeNd9wr9vC4XKryECP</xd:EncapsulatedX509Certificate>
          </xd:CertificateValues>
        </xd:UnsignedSignatureProperties>
      </xd:UnsignedProperties>
    </xd:QualifyingProperties>
  </Object>
  <Object Id="idValidSigLnImg">AQAAAGwAAAAAAAAAAAAAAD8BAACfAAAAAAAAAAAAAAAULAAACBYAACBFTUYAAAEAX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FoA2EocDti5Hg7gXVoAAQAAADDmNg4AAAAA2Ew4Drh/5w3gXVoAKFQ4DgAAAADYTDgON1r2ZQMAAABAWvZlAQAAAJDa6w1AMSxmuY/xZfQ1IQCAAVR2DVxPdt9bT3b0NSEAZAEAAARl6XQEZel0oDsaDgAIAAAAAgAAAAAAABQ2IQCXbOl0AAAAAAAAAABINyEABgAAADw3IQAGAAAAAAAAAAAAAAA8NyEATDYhAJrs6HQAAAAAAAIAAAAAIQAGAAAAPDchAAYAAABMEup0AAAAAAAAAAA8NyEABgAAAAAAAAB4NiEAQDDodAAAAAAAAgAAPDchAAYAAABkdgAIAAAAACUAAAAMAAAAAQAAABgAAAAMAAAAAAAAAhIAAAAMAAAAAQAAABYAAAAMAAAACAAAAFQAAABUAAAADAAAADcAAAAgAAAAWgAAAAEAAACrCg1CAAANQgwAAABbAAAAAQAAAEwAAAAEAAAACwAAADcAAAAiAAAAWwAAAFAAAABYAAAAFQAAABYAAAAMAAAAAAAAAFIAAABwAQAAAgAAABQAAAAJAAAAAAAAAAAAAAC8AgAAAAAAAAECAiJTAHkAcwB0AGUAbQAAAAAAAAAAAAAAAAAAAAAAAAAAAAAAAAAAAAAAAAAAAAAAAAAAAAAAAAAAAAAAAAAAAAAAAAAhAMVY+naEPCEAxVj6dvz42gD+////DOT1dnLh9XbEj+cNOPVdAAiO5w0UNiEAl2zpdAAAAAAAAAAASDchAAYAAAA8NyEABgAAAAIAAAAAAAAAHI7nDYAeyQscjucNAAAAAIAeyQtkNiEABGXpdARl6XQAAAAAAAgAAAACAAAAAAAAbDYhAJds6XQAAAAAAAAAAKI3IQAHAAAAlDchAAcAAAAAAAAAAAAAAJQ3IQCkNiEAmuzodAAAAAAAAgAAAAAhAAcAAACUNyEABwAAAEwS6nQAAAAAAAAAAJQ3IQAHAAAAAAAAANA2IQBAMOh0AAAAAAACAACUNyE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AAAAAAAAAAAAAAAAAAAAAAAAAAAAAAAAAAAAAAAAAAAAAAAAAAAAAAAAAAAAAAAAAAAAACEASDP3ZQT2quf49arnl74EZpjJ1ARY+MgE7NwbDoYfIZgiAIoBhKchAFinIQDoUTgOIA0AhByqIQBmvwRmIA0AhAAAAACYydQE6PlnAAipIQAQfCxm7twbDgAAAAAQfCxmIA0AAOzcGw4BAAAAAAAAAAcAAADs3BsOAAAAAAAAAACMpyEARSv2ZSAAAAD/////AAAAAAAAAAAVAAAAAAAAAHAAAAABAAAAAQAAACQAAAAkAAAAEAAAAAAAAAAAANQE6PlnAAGnAQAAAAAASx4KA0yoIQBMqCEAMIUEZgAAAAB8qiEAmMnUBECFBGZLHgoDMJDnDQyoIQBWOVB2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hERERERERIRIREhEREREREREREREREREREREREREREREREREREREREREREREREREREREREREREREREREREREREREREREREREREREREREREREREP8RERIRERESEREiEREREhEiERERERERERERERERERERERERERERERERERERERERERERERERERERERERERERERERERERERERERERERERERERERERERERERABERERERTQCLANQREREiESEREREREREREREREREREREREREREREREREREREREREREREREREREREREREREREREREREREREREREREREREREREREREREREREQ/xERERLbcSERFKuPQSEREREREREREREREREREREREREREREREREREREREREREREREREREREREREREREREREREREREREREREREREREREREREREREREREREAEREhEmgRERIRIhFKCmEhERIRIRERERERERERERERERERERERERERERERERERERERERERERERERERERERERERERERERERERERERERERERERERERERERERARERIRI7ExEhERERIie4QSEREREREREREREREREREREREREREREREREREREREREREREREREREREREREREREREREREREREREREREREREREREREREREREREQARERERGDEREiERERERNNDhESEREREREREREREREREREREREREREREREREREREREREREREREREREREREREREREREREREREREREREREREREREREREREREREBEREREhOxExESERISEhET0KERERERERERERERERERERERERERERERERERERERERERERERERERERERERERERERERERERERERERERERERERERERERERERERABERERER5CERERERERESERJo1RERERERESEREREhEREREREREREREREREREREREREREREREREREREREREREREREREREREREREREREREREREREREREREREQERERERERghERERERERERERITkFEhEREhERIRIREREREREREREREREREREREREREREREREREREREREREREREREREREREREREREREREREREREREREREREREAERERERITgRMREREREREhERExOYUREhEiERERIRERERERERERERERERERERERERERERERERERERERERERERERERERERERERERERERERERERERERERERERAREREREREX8hERERERIRERERERFNBRESEREREREREREREREREREREREREREREREREREREREREREREREREREREREREREREREREREREREREREREREREREREQARERERERIucRERERERERIRIREhES+KIREREhEREREREREREREREREREREREREREREREREREREREREREREREREREREREREREREREREREREREREREREREREBERERERIRIaMRERERERIREREiESIRHwwhIRERERERERERERERERERERERERERERERERERERERERERERERERERERERERERERERERERERERERERERERERERABERERESEREbERERERERERESERIRITEaDBIREhEhEREREREREREREREREREREREREREREREREREREREREREREREREREREREREREREREREREREREREREREQERERERERESE5ERERERERERERIRERESIToFMREREREREREREREREREREREREREREREREREREREREREREREREREREREREREREREREREREREREREREREREREAERERERESERI6IRERERERIRERIRIRNFRCHg4RERESESERERERIRERERERERERERERERERERERERERERERERERERERERERERERERERERERERERERERERERARERERERERERJvIRERERERESERIRULmqmw1uDyISESEREhISEREREREREREREREREREREREREREREREREREREREREREREREREREREREREREREREREREREQARERERERIRERFqERIRERESERMRG4MiERIloJi1ESESIRERESEREREREREREREREREREREREREREREREREREREREREREREREREREREREREREREREREREREBERERERERERERJKEhERIRERIRIdoRERIRERE9CwURERIhERESERERERERERERERERERERERERERERERERERERERERERERERERERERERERERERERERERERABEREREREREhESFNESERERERERGxIhERESIRERXwtyERERIREREREREREREREREREREREREREREREREREREREREREREREREREREREREREREREREREREREQEhERERESERERISE9ERERIRETETAREREhERIRIREVsMESEREREREREREREREREREREREREREREREREREREREREREREREREREREREREREREREREREREREREAERERERERERERMRE9EhERERIREQQRERERIREhEhIRWAwSERIRERERERERERERERERERERERERERERERERERERERERERERERERERERERERERERERERERERAhERERERESERERIhEdMhERERISFrEREREREhEiEhERJ5BCEREREREREREREREREREREREREREREREREREREREREREREREREREREREREREREREREREREREQAREREREREREREREREfQhERESEhOlERIRIRERERERIREmCXERESERERERERIRIREREREREREREREREREREREREREREREREREREREREREREREREREREREREBEREREREREREREREREkQhEhERERG0IRIREREREREREREhOgcRESIRERESIREhEiEREhERERERERERERERERERERERERERERERERERERERERERERERERERABEREREREREREREREREzIRIRExIxaRMREhERERESERIRETE7DhEREhERERERESEREhESIREREREREREREREREREREREREREREREREREREREREREREREREQwRERERERERERERERESERIRIRIREh6hESERERERERERERESIU2GERESERIRIRERERIREREREREREREREREREREREREREREREREREREREREREREREREREREAEREREREREREREREREREhERERIRIhlRERERERERERESESEREWwKMUmIwhIRIRERISEhERIhERERERERERERERERERERERERERERERERERERERERERERERAhEREREREREREREREREhERERIhEhEh/xEhEREREREhERERIRERJwoEQ3i8YhEhMRERESIREREREREREREREREREREREREREREREREREREREREREREREREQARERERERERERERERESERERIREhETESlREhERERESERERIRIRIREeC3ERHgkxEREWERERERIRERERERERERERERERERERERERERERERERERERERERERERECIRERERERERERERERERIhERExEhERIRkxERERERERERIRIREhEREhq+MREVmzERILDVERERERERERERERERERERERERERERERERERERERERERERERERERABERERERERERERERERERERERERERERIhAREREhEREREREREREREhERSwohER65YRrBWLUREiERERESIREhESESEREREREREREREREREREREREREREREREQEhERERERERERERERERERERERERERIREjthESESERERERERERERIRIRTQD1IRJd9R/RFPvyESIRERERIhEREhERERERESEREREREREREREREREREREREREAERERERERERERERERERERERERERERESIRtBERIRERERERERERERESERHJkNYRIWCFWyETy+IRFo1BEhEhIhERERISIhERERERERERERERERERERERERERASERERERERERERERERERERERERERESERIxkxIREhERERERERERERERIRJN4AchEROIayEhPbcRK1gFEREhERMSEREREREREREREREREREREREREREREREQARERERERERERERERERERERERERERMREhEUkxEhERERERERERERESERIRJpXgtRERJ70GERE4lBa3PQURExISESEhERESERERERERERERERERERERERERECERERERERERERERERERERERERERERESEhITlhEREREREREREREhEhEREhEao5DVIREXkKYSEVuWH9M/BREhElMhEREhERERERERERERERERERERERERERABERERERERERERERERERERERERERERIREREhpREhERERERERERIRESERESEVkWuLMRERew0RERa9QbUi8OEx8KCTEREREREREREREREREREREREREREREQIRERERERERERERERERERERERERERIRISERER/BEREREREREREREhEREhISETBBcA0xERFAthEhFbg8gRKQQReCUPYRESEREREREREREREREREREREREREAERERERERERERERERERERERERERERERERERISzxESEhERERERERERERERERERrRLwBxERIdChESEUDztBEpBCS3GrvxIREhEhERERERERERERERERERERARERERERERERERERERERERERERERERERERIRIS7SEREREREREREREREREREREiSzJ5sFEhEmgEERES4H/xEk2GOaIvChIRISExEREREREREREREREREREQARERERERERERERERERERERERERERERERERERIRSGIhESERERERERERERERERERKeEXmLQRERwAQRIRJwqUEiKLdgIikEEREhExEREREREREREREREREREBIRERERERERERERERERERERERERERERERESESERYCEREREREREREREREREREREhHoIR0LgSERK7gRExEqkHIRE4tY8ToMEhESERERERERERERERERERERABERERERERERERERERERERERERERERERERIRERIhKFETEREREREREREREREREREhIrUSO9txIRGcDBESIWkNIREkuKsRwIMhEREREREREREREREREREREQERERERERERERERERERERERERERERERERERESERERGlERERERERERERERERERIRERMegRJ9+2ERHNyzESER4AUSERSABBUIcREhEREREREREREREREREREAERERERERERERERERERERERERERERERERERIREiIRLpEhERERERERERERERESESEREi1xFqjIUSEtfYISESHA0xERFqCVGwoRERERERERERERERERERERAbERERERERERERERERERERERERERERERERIhEhERIREwMRERERERERERERERESERIhER6DEWv9ohIf9QcREREYDhESEU0KHQthEREREREREREREREREREQARERERERERERERERERERERERERERERERERERERERERE5YRERERESIRERERERERERERMRPeERqOkhETA50REhEkuBERERWAxwDiEREREREREREREREREREBERERERERERERERERERERERERERERERERERERERIiEiEt4hESEhERESERERERERERESIRN4IRK8nRER3EBSEhER8PETEhFQjoAhERIRERERERERERERERABEREREREREREREREREREREREREREREREREREREREREhEs8xIRESERERERERERERERIREhJt8SH9ynERS0+iERERTQURETEs4TIREREREREREREREREREQERERERERERERERERERERERERERERERERERERERERERESETsxEhEREhERERERERERERERIRETAhE5nIMTHJUFIhEhFsISERERIRIRESEREREREREREREREAERERERERERERERERERERERERERERERERERERERIRIhESERhxEhERIRERERERERERERIREjEynREVDKwhErT9EiEhEhERMREhERERERERERERERERERERARERERERERERERERERERERERERERERERERERERERERESESES7yEREREhERERERERERERERERERaRER2VlBIejgYREREhEhIhESEREREREREREREREREREQAREREREREREREREREREREREREREREREREREREREjERERIRIRaTIREREREREREREREREhEiEhESOcEhW+/yIW+g4REhIRERIRMREREREREREREREREREREBEREREREREREREREREREREREREREREREREREREREREhIRIRISHVIREREREREREREREhISERESERIrQhH7TXIRFMESEhIRIhEhIRIRERERERERERERERERABERERERERERERERERERERERERERERERERERERERERERERERERF5ERESERERIREREREREREREREREu0RE7zIERERERIREREREREREREREREREREREREREQERERERERERERERERERERERERERERERERERERERERERERERERERI9EhERESEhERERERERERERERERETjhIfhr4REhERIREREREREREREREREREREREREREAIREREREREREREREREREREREREREREREREREREREREREREREREiE5cRERIREhERERERERERERERERIheREWte9hERERERERERERERERERERERERERERERAREREREREREREREREREREREREREREREREREREREREREREREREREREUgxIRExEREREREREREREREREhERPIMR4GnhEhISEREREREREREREREREREREREREQARERERERERERERERERERERERERERERERERERERERERERERERERIRESlBESESERERERERERERERERESERIcoREH6xEREREREREREREREREREREREREREREBEREREREREREREREREREREREREREREREREREREREREREREREREREhEh/xMRMRERERERERERERERESERERIjnhLIIEExExERERERERERERERERERERERERABERERERERERERERERERERERERERERERERERERERERERERERERIRETESSyERERERERERERERERERERIhISESSWMwWuESEREREREREREREREREREREREREQEREREREREREREREREREREREREREREREREREREREREREREREREREhISERLKEREREREREREREREREREhERIRERFcovlYMREREREREREREREREREREREREREAEREREREREREREREREREREREREREREREREREREREREREREREREREREREhIwMRERERERERESERERERERERERESEizXh4IhERIRERERERERERERERERERERARERERERERERERERERERERERERERERERERERERERERERERERERERERESERIY4SESExISEhERERERERERERERERETHtuIESEhEREREREREREREREREREREQARERERERERERERERERERERERERERERERERERERERERERERERERERERESESEXohESERERERERERERERERERERESERERoFEREhEhEREREREREREREREREREBERERERERERERERERERERERERERERERERERERERERERERERERERERERERESET/BESEREREhERERERERERESESEREhEhKaIRESERERERERERERERERERERABERERERERERERERERERERERERERERERERERERERERERERERERERERESEREWERSzIREhEREREREREREREREREREREhEhFwcREREREREREREREREREREREQERERERERERERERERERERERERERERERERERERERERERERERERERERERESMRISESGcERERIREREREREREREREREREWEhESIooRIREREREREREREREREREREAsREREREREREREREREREREREREREREREREREREREREREREREREREREREREhISERNdMhERERERERERERERERERERERIhIRIcsxERERERERERERERERERERARERERERERERERERERERERERERERERERERERERERERERERERERERERERERERESEhE9UxEREhERERERERERERERESExEiEhEUvxEREREREREREREREREREQDhEREREREREREREREREREREREREREREREREREREREREREREREREREREREREREREREThhERERIREhERERERERERERERERERISwDEREREREhEREREREREREBERERERERERERERERERERERERERERERERERERERERERERERERERERERERERERERERER+jESERESERERERERERERERERERERERMHESEhERERIRERERERERABERERERERERERERERERERERERERERERERERERERERERERERERERERERERERERERERIRO0ISESERIREREREREREREREREhEiEROZESERIREREREREREREQERERERERERERERERERERERERERERERERERERERERERERERERERERERERERERERERESEhHtERIRExERERERERERERERERERESEhHgITERESESEREREREREAERERERERERERERERERERERERERERERERERERERERERERERERERERERERERERERERERIRMd8RESEhEREREREREREREREREhEREREbwRIRESERERERERERARERERERERERERERERERERERERERERERERERERERERERERERERERERERERERERERERIREhMUkiERERERERERERERERERERERIhEhEaghEiEREREREREREQBxERERERERERERERERERERERERERERERERERERERERERERERERERERERERERERERERISERES2hMRERERERERERERERERIRERESESEVAhEhEhEREREREREBERERERERERERERERERERERERERERERERERERERERERERERERERERERERERERERERERERIREhaVERERERERERERERERERISERIRESEitBERERERERERERAAERERERERERERERERERERERERERERERERERERERERERERERERERERERERERERERERERERESERHtUREREhESERERERERERERERERERET3xESERIRESEREQERERERERERERERERERERERERERERERERERERERERERERERERERERERERERERERERERERERESETEcgxEhEjESEjERERERERERERERERER+hERMREhIREREAMRERERERERERERERERERERERERERERERERERERERERERERERERERERERERERERERERERERExEhEi3BERERERESEREREREREREREREREh7RERExIhERERARERERERERERERERERERERERERERERERERERERERERERERERERERERERERERERERERERERESERERESW3IhEhEhEhEREREREREREREREREh6xExEhEREREQCREREREREREREREREREREREREREREREREREREREREREREREREREREREREREREREREREREREREiESERJNUhESEREREREREREREREREREREiaCERERIREREBEREREREREREREREREREREREREREREREREREREREREREREREREREREREREREREREREREREREhESERIRIlhCEREhEREREREREREREREREhERKCExEhIRERADERERERERERERERERERERERERERERERERERERERERERERERERERERERERERERERERERERESESERISESEyrmERERERERERERERERERERExIRWBEhEREREQERERERERERERERERERERERERERERERERERERERERERERERERERERERERERERERERERERERERERERESIRERatISERERERERERERERERESEREhSxIREREREAEREREREREREREREREREREREREREREREREREREREREREREREREREREREREREREREREREREREREREREREREhFa9hERERISESERERERERERERERSREhERERAREREREREREREREREREREREREREREREREREREREREREREREREREREREREREREREREREREREREREREREREREREW8DIRIRIRERERERERERERERERVxIREREQAREREREREREREREREREREREREREREREREREREREREREREREREREREREREREREREREREREREREREREREREREiIRKfYRIREiESERERERERERERIRohEREREBERERERERERERERERERERERERERERERERERERERERERERERERERERERERERERERERERERERERERERERERERERERE9lhEhERERIRERERERERESEVwRERERABERERERERERERERERERERERERERERERERERERERERERERERERERERERERERERERERERERERERERERERERIiERERMSqUERERIhERERERERERESEYESEREQERERERERERERERERERERERERERERERERERERERERERERERERERERERERERERERERERERERERERERERERERERIREhEhF51hERIhERERERERERERMCEREREAERERERERERERERERERERERERERERERERERERERERERERERERERERERERERERERERERERERERERERERERERERESESIRETqHERERERERERERESEVsRERERAREREREREREREREREREREREREREREREREREREREREREREREREREREREREREREREREREREREREREREREREREREREREREREhHroxERERERERERERF7EhEREQAREREREREREREREREREREREREREREREREREREREREREREREREREREREREREREREREREREREREREREREREREREREREREREREWq+IRIRERERIRESrBEREREBEREREREREREREREREREREREREREREREREREREREREREREREREREREREREREREREREREREREREREREREREREREREREREREhERI/ujERIREREhHrERIRERABERERERERERERERERERERERERERERERERERERERERERERERERERERERERERERERERERERERERERERERERERERERERERERERERIRTQniERERFIAyIREREQERERERERERERERERERERERERERERERERERERERERERERERERERERERERERERERERERERERERERERERERERERERERERERERISEhESETeACakAvBISEREREAERERERERERERERERERERERERERERERERERERERERERERERERERERERERERERERERERERERERERERERERERERERERERERERERERERETERJFYRIRITERERAREREREREREREREREREREREREREREREREREREREREREREREREREREREREREREREREREREREREREREREREREREREREREREhEREiEhERERESESIRESEREREQARERERERERERERERERERERERERERERERERERERERERERERERERERERERERERERERERERERERERERERERERERERERERERERERERERESIRERERESES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9nZg5g52SLlQZ3RdUGf//wAAAACYdH5aAAAkziEASAJPdgAAAAA4W1oAeM0hAGjzmXQAAAAAAABDaGFyVXBwZXJXAAL2drDlDnZkziEAAAAAANDNIQCAAVR2DVxPdt9bT3bQzSEAZAEAAARl6XQEZel0kAtfAAAIAAAAAgAAAAAAAPDNIQCXbOl0AAAAAAAAAAAqzyEACQAAABjPIQAJAAAAAAAAAAAAAAAYzyEAKM4hAJrs6HQAAAAAAAIAAAAAIQAJAAAAGM8hAAkAAABMEup0AAAAAAAAAAAYzyEACQAAAAAAAABUziEAQDDodAAAAAAAAgAAGM8h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GABAAAMAAAAdgAAABsBAACGAAAAAQAAAKsKDUIAAA1CDAAAAHYAAAAuAAAATAAAAAAAAAAAAAAAAAAAAP//////////qAAAAEoAZQBmAGUAIABDAGEAbABpAGQAYQBkACAAZABlACAAQQBpAHIAZQAgAHkAIABFAG0AaQBzAGkAbwBuAGUAcwAgAEEAdABtAG8AcwBmAOkAcgBpAGMAYQBzACAABQAAAAcAAAAEAAAABwAAAAQAAAAIAAAABwAAAAMAAAADAAAACAAAAAcAAAAIAAAABAAAAAgAAAAHAAAABAAAAAgAAAADAAAABQAAAAcAAAAEAAAABgAAAAQAAAAHAAAACwAAAAMAAAAGAAAAAwAAAAgAAAAHAAAABwAAAAYAAAAEAAAACAAAAAQAAAALAAAACAAAAAYAAAAEAAAABwAAAAUAAAADAAAABgAAAAcAAAAGAAAABAAAAEsAAABAAAAAMAAAAAUAAAAgAAAAAQAAAAEAAAAQAAAAAAAAAAAAAABAAQAAoAAAAAAAAAAAAAAAQAEAAKAAAAAlAAAADAAAAAIAAAAnAAAAGAAAAAQAAAAAAAAA////AAAAAAAlAAAADAAAAAQAAABMAAAAZAAAAAsAAACLAAAAGwEAAJsAAAALAAAAiwAAABEBAAARAAAAIQDwAAAAAAAAAAAAAACAPwAAAAAAAAAAAACAPwAAAAAAAAAAAAAAAAAAAAAAAAAAAAAAAAAAAAAAAAAAJQAAAAwAAAAAAACAKAAAAAwAAAAEAAAAJQAAAAwAAAADAAAAGAAAAAwAAAAAAAACEgAAAAwAAAABAAAAFgAAAAwAAAAAAAAAVAAAAFABAAAMAAAAiwAAABoBAACbAAAAAQAAAKsKDUIAAA1CDAAAAIsAAAArAAAATAAAAAQAAAALAAAAiwAAABwBAACcAAAApAAAAEYAaQByAG0AYQBkAG8AIABwAG8AcgA6ACAASgB1AGEAbgAgAFAAYQBiAGwAbwAgAFIAbwBkAHIAaQBnAHUAZQB6ACAARgBlAHIAbgBhAG4AZABlAHoAAAAGAAAAAwAAAAUAAAALAAAABwAAAAgAAAAIAAAABAAAAAgAAAAIAAAABQAAAAMAAAAEAAAABQAAAAcAAAAHAAAABwAAAAQAAAAHAAAABwAAAAgAAAADAAAACAAAAAQAAAAIAAAACAAAAAgAAAAFAAAAAwAAAAgAAAAHAAAABwAAAAYAAAAEAAAABgAAAAcAAAAFAAAABwAAAAcAAAAHAAAACAAAAAcAAAAGAAAAFgAAAAwAAAAAAAAAJQAAAAwAAAACAAAADgAAABQAAAAAAAAAEAAAABQAAAA=</Object>
  <Object Id="idInvalidSigLnImg">AQAAAGwAAAAAAAAAAAAAAD8BAACfAAAAAAAAAAAAAAAULAAACBYAACBFTUYAAAEAT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PZ2YOYOdki5UGd0XVBn//8AAAAAmHR+WgAAJM4hAEgCT3YAAAAAOFtaAHjNIQBo85l0AAAAAAAAQ2hhclVwcGVyVwAC9naw5Q52ZM4hAAAAAADQzSEAgAFUdg1cT3bfW0920M0hAGQBAAAEZel0BGXpdJALXwAACAAAAAIAAAAAAADwzSEAl2zpdAAAAAAAAAAAKs8hAAkAAAAYzyEACQAAAAAAAAAAAAAAGM8hACjOIQCa7Oh0AAAAAAACAAAAACEACQAAABjPIQAJAAAATBLqdAAAAAAAAAAAGM8hAAkAAAAAAAAAVM4hAEAw6HQAAAAAAAIAABjPIQAJAAAAZHYACAAAAAAlAAAADAAAAAEAAAAYAAAADAAAAP8AAAISAAAADAAAAAEAAAAeAAAAGAAAACoAAAAFAAAAhQAAABYAAAAlAAAADAAAAAEAAABUAAAAqAAAACsAAAAFAAAAgwAAABUAAAABAAAAqwoNQgAADUIrAAAABQAAAA8AAABMAAAAAAAAAAAAAAAAAAAA//////////9sAAAARgBpAHIAbQBhACAAbgBvACAAdgDhAGwAaQBkAGEAIQAGAAAAAwAAAAUAAAALAAAABwAAAAQAAAAHAAAACAAAAAQAAAAGAAAABwAAAAMAAAADAAAACAAAAAcAAABLAAAAQAAAADAAAAAFAAAAIAAAAAEAAAABAAAAEAAAAAAAAAAAAAAAQAEAAKAAAAAAAAAAAAAAAEABAACgAAAAUgAAAHABAAACAAAAFAAAAAkAAAAAAAAAAAAAALwCAAAAAAAAAQICIlMAeQBzAHQAZQBtAAAAAAAAAAAAAAAAAAAAAAAAAAAAAAAAAAAAAAAAAAAAAAAAAAAAAAAAAAAAAAAAAAAAAAAAACEAxVj6doQ8IQDFWPp2/PjaAP7///8M5PV2cuH1dsSP5w049V0ACI7nDRQ2IQCXbOl0AAAAAAAAAABINyEABgAAADw3IQAGAAAAAgAAAAAAAAAcjucNgB7JCxyO5w0AAAAAgB7JC2Q2IQAEZel0BGXpdAAAAAAACAAAAAIAAAAAAABsNiEAl2zpdAAAAAAAAAAAojchAAcAAACUNyEABwAAAAAAAAAAAAAAlDchAKQ2IQCa7Oh0AAAAAAACAAAAACEABwAAAJQ3IQAHAAAATBLqdAAAAAAAAAAAlDchAAcAAAAAAAAA0DYhAEAw6HQAAAAAAAIAAJQ3IQ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FoA2EocDti5Hg7gXVoAAQAAADDmNg4AAAAA2Ew4Drh/5w3gXVoAKFQ4DgAAAADYTDgON1r2ZQMAAABAWvZlAQAAAJDa6w1AMSxmuY/xZfQ1IQCAAVR2DVxPdt9bT3b0NSEAZAEAAARl6XQEZel0oDsaDgAIAAAAAgAAAAAAABQ2IQCXbOl0AAAAAAAAAABINyEABgAAADw3IQAGAAAAAAAAAAAAAAA8NyEATDYhAJrs6HQAAAAAAAIAAAAAIQAGAAAAPDchAAYAAABMEup0AAAAAAAAAAA8NyEABgAAAAAAAAB4NiEAQDDodAAAAAAAAgAAPDch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AAAAAAAAAAAAAAAAAAAAAAAAAAAAAAAAAAAAAAAAAAAAAAAAAAAAAAAAAAAAAAAAAAAADUBFB9rRADo092fyZOZvIbAWAAAAAAWPjIBPCoIQDpHiEsIgCKAVkpTmawpyEAAAAAAJjJ1ATwqCEAJIiAEvinIQDpKE5mUwBlAGcAbwBlACAAVQBJAAAAAAAFKU5myKghAOEAAABwpyEAO1wFZlBmQg7hAAAAAQAAAG59rRAAACEA2lsFZgQAAAAFAAAAAAAAAAAAAAAAAAAAbn2tEHypIQA1KE5m2DnFCwQAAACYydQEAAAAAFkoTmYAAAAAAABlAGcAbwBlACAAVQBJAAAACgJMqCEATKghAOEAAADopyEAAAAAAFB9rRAAAAAAAQAAAAAAAAAMqCEAVjlQdm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IRERERERESESERIRERERERERERERERERERERERERERERERERERERERERERERERERERERERERERERERERERERERERERERERERERERERERERERERD/ERESEREREhERIhERERIRIhEREREREREREREREREREREREREREREREREREREREREREREREREREREREREREREREREREREREREREREREREREREREREREREQAREREREU0AiwDUERERIhEhEREREREREREREREREREREREREREREREREREREREREREREREREREREREREREREREREREREREREREREREREREREREREREREREP8RERES23EhERSrj0EhERERERERERERERERERERERERERERERERERERERERERERERERERERERERERERERERERERERERERERERERERERERERERERERERERABERIRJoERESESIRSgphIRESESEREREREREREREREREREREREREREREREREREREREREREREREREREREREREREREREREREREREREREREREREREREREREREQERESESOxMRIRERESInuEEhEREREREREREREREREREREREREREREREREREREREREREREREREREREREREREREREREREREREREREREREREREREREREREREREAERERERgxERIhERERETTQ4REhERERERERERERERERERERERERERERERERERERERERERERERERERERERERERERERERERERERERERERERERERERERERERERARERERITsRMREhESEhIRE9ChEREREREREREREREREREREREREREREREREREREREREREREREREREREREREREREREREREREREREREREREREREREREREREREQAREREREeQhEREREREREhESaNUREREREREhERERIREREREREREREREREREREREREREREREREREREREREREREREREREREREREREREREREREREREREREREREBEREREREYIRERERERERERESE5BRIRERIRESESERERERERERERERERERERERERERERERERERERERERERERERERERERERERERERERERERERERERERERERERABERERESE4ETERERERERIRERMTmFERIRIhERESEREREREREREREREREREREREREREREREREREREREREREREREREREREREREREREREREREREREREREREREQERERERERF/IRERERESERERERERTQUREhEREREREREREREREREREREREREREREREREREREREREREREREREREREREREREREREREREREREREREREREREREREAERERERESLnERERERERESESERIREviiERERIRERERERERERERERERERERERERERERERERERERERERERERERERERERERERERERERERERERERERERERERERARERERESESGjERERERESERERIhEiER8MISEREREREREREREREREREREREREREREREREREREREREREREREREREREREREREREREREREREREREREREREREREQAREREREhERGxEREREREREREhESESExGgwSERIRIREREREREREREREREREREREREREREREREREREREREREREREREREREREREREREREREREREREREREREREBEREREREREhORERERERERERESEREREiE6BTERERERERERERERERERERERERERERERERERERERERERERERERERERERERERERERERERERERERERERERERERABEREREREhESOiERERERESERESESETRUQh4OEREREhEhERERESEREREREREREREREREREREREREREREREREREREREREREREREREREREREREREREREREREQERERERERERESbyEREREREREhESEVC5qpsNbg8iEhEhERISEhEREREREREREREREREREREREREREREREREREREREREREREREREREREREREREREREREREREAERERERESERERahESEREREhETERuDIhESJaCYtREhEiEREREhERERERERERERERERERERERERERERERERERERERERERERERERERERERERERERERERERERARERERERERERESShIRESERESESHaERESERERPQsFERESIREREhEREREREREREREREREREREREREREREREREREREREREREREREREREREREREREREREREREQARERERERERIREhTREhERERERERsSIREREiEREV8LchERESEREREREREREREREREREREREREREREREREREREREREREREREREREREREREREREREREREREREBIREREREhERESEhPRERESERExEwERERIRESESERFbDBEhERERERERERERERERERERERERERERERERERERERERERERERERERERERERERERERERERERERERABERERERERERETERPRIRERESEREEERERESERIRISEVgMEhESEREREREREREREREREREREREREREREREREREREREREREREREREREREREREREREREREREREQIREREREREhERESIRHTIRERESEhaxERERERIRIhIRESeQQhEREREREREREREREREREREREREREREREREREREREREREREREREREREREREREREREREREREREAERERERERERERERERH0IREREhITpRESESERERERESERJglxEREhERERERESESERERERERERERERERERERERERERERERERERERERERERERERERERERERERARERERERERERERERERJEIRIRERERtCESERERERERERERIToHEREiEREREiERIRIhERIREREREREREREREREREREREREREREREREREREREREREREREREREQARERERERERERERERERMyESERMSMWkTERIREREREhESERExOw4RERIREREREREhERIREiEREREREREREREREREREREREREREREREREREREREREREREREREMEREREREREREREREREhESESESERIeoREhEREREREREREREiFNhhEREhESESERERESERERERERERERERERERERERERERERERERERERERERERERERERERERABERERERERERERERERERIRERESESIZUREREREREREREhEhERFsCjFJiMISESERESEhIRESIREREREREREREREREREREREREREREREREREREREREREREREQIRERERERERERERERERIRERESIRIRIf8RIRERERERIRERESEREScKBEN4vGIRITEREREiEREREREREREREREREREREREREREREREREREREREREREREREREAEREREREREREREREREhERESERIRExEpURIREREREhERESESESERHgtxER4JMRERFhERERESERERERERERERERERERERERERERERERERERERERERERERERAiERERERERERERERERESIRERMRIRESEZMRERERERERESESERIRERIavjERFZsxESCw1REREREREREREREREREREREREREREREREREREREREREREREREREQARERERERERERERERERERERERERERESIQERERIRERERERERERERIREUsKIREeuWEawVi1ERIhEREREiERIREhEhEREREREREREREREREREREREREREREREBIRERERERERERERERERERERERERESERI7YREhEhERERERERERESESEU0A9SESXfUf0RT78hEiERERESIRERIREREREREhERERERERERERERERERERERERABEREREREREREREREREREREREREREREiEbQRESEREREREREREREREhERyZDWESFghVshE8viERaNQRIRISIRERESEiIREREREREREREREREREREREREREQEhEREREREREREREREREREREREREREhESMZMSERIRERERERERERERESESTeAHIRETiGshIT23EStYBRERIRETEhEREREREREREREREREREREREREREREREAERERERERERERERERERERERERERETERIRFJMRIREREREREREREREhESESaV4LURESe9BhEROJQWtz0FERMSEhEhIREREhERERERERERERERERERERERERAhEREREREREREREREREREREREREREREhISE5YRERERERERERERIRIRERIRGqOQ1SERF5CmEhFblh/TPwURIRJTIRERIREREREREREREREREREREREREREQARERERERERERERERERERERERERERESERERIaURIRERERERERESEREhEREhFZFrizEREXsNEREWvUG1IvDhMfCgkxERERERERERERERERERERERERERERECERERERERERERERERERERERERERESESEhEREfwRERERERERERERIRERISEhEwQXANMRERQLYRIRW4PIESkEEXglD2EREhERERERERERERERERERERERERABERERERERERERERERERERERERERERERERESEs8REhIREREREREREREREREREa0S8AcRESHQoREhFA87QRKQQktxq78SERIRIREREREREREREREREREREQERERERERERERERERERERERERERERERERESESEu0hERERERERERERERERERERIksyebBRIRJoBBEREuB/8RJNhjmiLwoSESEhMREREREREREREREREREREAERERERERERERERERERERERERERERERERERESEUhiIREhERERERERERERERERESnhF5i0EREcAEESEScKlBIii3YCIpBBERIRMRERERERERERERERERERASEREREREREREREREREREREREREREREREREhEhEWAhERERERERERERERERERERIR6CEdC4EhESu4ERMRKpByEROLWPE6DBIREhEREREREREREREREREREQARERERERERERERERERERERERERERERERESERESIShRExERERERERERERERERERISK1EjvbcSERnAwREiFpDSERJLirEcCDIREREREREREREREREREREREBEREREREREREREREREREREREREREREREREREhERERpRERERERERERERERERESERETHoESffthERzcsxEhEeAFEhEUgAQVCHERIRERERERERERERERERERABERERERERERERERERERERERERERERERERESERIiES6RIREREREREREREREREhEhERItcRaoyFEhLX2CEhEhwNMRERaglRsKEREREREREREREREREREREQGxERERERERERERERERERERERERERERERESIRIRESERMDEREREREREREREREREhESIREegxFr/aISH/UHERERGA4REhFNCh0LYREREREREREREREREREREAEREREREREREREREREREREREREREREREREREREREREROWEREREREiERERERERERERETET3hEajpIREwOdERIRJLgREREVgMcA4hERERERERERERERERERARERERERERERERERERERERERERERERERERERERESIhIhLeIREhIREREhEREREREREREiETeCESvJ0REdxAUhIREfDxExIRUI6AIRESEREREREREREREREQARERERERERERERERERERERERERERERERERERERERERIRLPMSEREhERERERERERERESERISbfEh/cpxEUtPohEREU0FERExLOEyEREREREREREREREREREBEREREREREREREREREREREREREREREREREREREREREREhE7MRIRERIRERERERERERERESEREwIROZyDExyVBSIRIRbCEhERESESEREhERERERERERERERABERERERERERERERERERERERERERERERERERERESESIREhEYcRIRESERERERERERERESERIxMp0RFQysIRK0/RIhIRIRETERIREREREREREREREREREREQEREREREREREREREREREREREREREREREREREREREREREhEhEu8hERERIREREREREREREREREREWkREdlZQSHo4GERERIRISIREhEREREREREREREREREREAERERERERERERERERERERERERERERERERERERERIxERESESEWkyERERERERERERERERIRIhIREjnBIVvv8iFvoOERISERESETERERERERERERERERERERARERERERERERERERERERERERERERERERERERERERERISESESEh1SERERERERERERERISEhEREhESK0IR+01yERTBEhISESIRISESEREREREREREREREREQAREREREREREREREREREREREREREREREREREREREREREREREREReREREhERESERERERERERERERERLtERO8yBERERESEREREREREREREREREREREREREREBERERERERERERERERERERERERERERERERERERERERERERERERESPRIREREhIRERERERERERERERERE44SH4a+ERIRESERERERERERERERERERERERERERACERERERERERERERERERERERERERERERERERERERERERERERERIhOXERESERIRERERERERERERERESIXkRFrXvYREREREREREREREREREREREREREREREQERERERERERERERERERERERERERERERERERERERERERERERERERERFIMSERMRERERERERERERERERIRETyDEeBp4RISEhEREREREREREREREREREREREREAERERERERERERERERERERERERERERERERERERERERERERERERESEREpQREhEhEREREREREREREREREhESHKERB+sRERERERERERERERERERERERERERERARERERERERERERERERERERERERERERERERERERERERERERERERERIRIf8TETEREREREREREREREREhERESI54SyCBBMRMREREREREREREREREREREREREQARERERERERERERERERERERERERERERERERERERERERERERERESERExEkshERERERERERERERERERESISEhEkljMFrhEhEREREREREREREREREREREREREBERERERERERERERERERERERERERERERERERERERERERERERERERISEhESyhERERERERERERERERERIRESERERXKL5WDERERERERERERERERERERERERERABERERERERERERERERERERERERERERERERERERERERERERERERERERERISMDEREREREREREhEREREREREREREhIs14eCIRESEREREREREREREREREREREQEREREREREREREREREREREREREREREREREREREREREREREREREREREREhESGOEhEhMSEhIREREREREREREREREREx7biBEhIREREREREREREREREREREREAEREREREREREREREREREREREREREREREREREREREREREREREREREREREhEhF6IREhEREREREREREREREREREREhEREaBRERIRIRERERERERERERERERERAREREREREREREREREREREREREREREREREREREREREREREREREREREREREREhE/wREhERERIREREREREREREhEhERIRISmiEREhEREREREREREREREREREQAREREREREREREREREREREREREREREREREREREREREREREREREREREREhERFhEUsyERIRERERERERERERERERERERIRIRcHEREREREREREREREREREREREBEREREREREREREREREREREREREREREREREREREREREREREREREREREREjESEhEhnBERESERERERERERERERERERFhIREiKKESERERERERERERERERERERALERERERERERERERERERERERERERERERERERERERERERERERERERERERERISEhETXTIRERERERERERERERERERERESISESHLMREREREREREREREREREREQEREREREREREREREREREREREREREREREREREREREREREREREREREREREREREREhIRPVMRERIREREREREREREREREhMRIhIRFL8REREREREREREREREREREA4RERERERERERERERERERERERERERERERERERERERERERERERERERERERERERERERE4YRERESERIRERERERERERERERERESEsAxERERERIRERERERERERAREREREREREREREREREREREREREREREREREREREREREREREREREREREREREREREREREfoxEhEREhERERERERERERERERERERETBxEhIRERESEREREREREQARERERERERERERERERERERERERERERERERERERERERERERERERERERERERERERERESETtCEhEhESERERERERERERERERIRIhETmREhESEREREREREREREBEREREREREREREREREREREREREREREREREREREREREREREREREREREREREREREREREhIR7RESERMREREREREREREREREREREhIR4CExEREhEhERERERERABERERERERERERERERERERERERERERERERERERERERERERERERERERERERERERERERESETHfEREhIRERERERERERERERERIRERERG8ESEREhEREREREREQERERERERERERERERERERERERERERERERERERERERERERERERERERERERERERERERESERITFJIhERERERERERERERERERERESIRIRGoIRIhEREREREREREAcRERERERERERERERERERERERERERERERERERERERERERERERERERERERERERERERESEhEREtoTERERERERERERERERESEREREhEhFQIRIRIRERERERERARERERERERERERERERERERERERERERERERERERERERERERERERERERERERERERERERERESERIWlRERERERERERERERERESEhESEREhIrQREREREREREREQABEREREREREREREREREREREREREREREREREREREREREREREREREREREREREREREREREREREhER7VERERIREhERERERERERERERERERE98REhESEREhEREBEREREREREREREREREREREREREREREREREREREREREREREREREREREREREREREREREREREREhExHIMRIRIxEhIxEREREREREREREREREfoRETERISERERADERERERERERERERERERERERERERERERERERERERERERERERERERERERERERERERERERERERMRIRItwREREREREhERERERERERERERERIe0RERMSIREREQEREREREREREREREREREREREREREREREREREREREREREREREREREREREREREREREREREREREhEREREltyIRIRIRIRERERERERERERERERIesRMRIREREREAkRERERERERERERERERERERERERERERERERERERERERERERERERERERERERERERERERERERERIhEhESTVIREhERERERERERERERERERERImghERESERERARERERERERERERERERERERERERERERERERERERERERERERERERERERERERERERERERERERERIREhESESJYQhERIRERERERERERERERERIRESghMRISEREQAxEREREREREREREREREREREREREREREREREREREREREREREREREREREREREREREREREREREhEhESEhEhMq5hERERERERERERERERERERMSEVgRIREREREBEREREREREREREREREREREREREREREREREREREREREREREREREREREREREREREREREREREREREREREiEREWrSEhEREREREREREREREREhERIUsSERERERABERERERERERERERERERERERERERERERERERERERERERERERERERERERERERERERERERERERERERERERERIRWvYRERESEhEhEREREREREREREUkRIREREQERERERERERERERERERERERERERERERERERERERERERERERERERERERERERERERERERERERERERERERERERERFvAyESESEREREREREREREREREVcSEREREAERERERERERERERERERERERERERERERERERERERERERERERERERERERERERERERERERERERERERERERERERIiESn2ESERIhEhERERERERERESEaIRERERARERERERERERERERERERERERERERERERERERERERERERERERERERERERERERERERERERERERERERERERERERERERPZYRIRERESEREREREREREhFcEREREQARERERERERERERERERERERERERERERERERERERERERERERERERERERERERERERERERERERERERERERERESIhERETEqlBERESIREREREREREREhGBEhEREBERERERERERERERERERERERERERERERERERERERERERERERERERERERERERERERERERERERERERERERERERESERIRIRedYRESIRERERERERERETAhERERABEREREREREREREREREREREREREREREREREREREREREREREREREREREREREREREREREREREREREREREREREREREhEiERE6hxEREREREREREREhFbEREREQERERERERERERERERERERERERERERERERERERERERERERERERERERERERERERERERERERERERERERERERERERERERERERIR66MRERERERERERERexIREREAERERERERERERERERERERERERERERERERERERERERERERERERERERERERERERERERERERERERERERERERERERERERERERERFqviESERERESEREqwRERERARERERERERERERERERERERERERERERERERERERERERERERERERERERERERERERERERERERERERERERERERERERERERERERIRESP7oxESERERIR6xESEREQARERERERERERERERERERERERERERERERERERERERERERERERERERERERERERERERERERERERERERERERERERERERERERERERESEU0J4hERERSAMiEREREBERERERERERERERERERERERERERERERERERERERERERERERERERERERERERERERERERERERERERERERERERERERERERERESEhIREhE3gAmpALwSEhERERABERERERERERERERERERERERERERERERERERERERERERERERERERERERERERERERERERERERERERERERERERERERERERERERERERERExESRWESESExEREQERERERERERERERERERERERERERERERERERERERERERERERERERERERERERERERERERERERERERERERERERERERERERERIRERIhIREREREhEiEREhEREREAEREREREREREREREREREREREREREREREREREREREREREREREREREREREREREREREREREREREREREREREREREREREREREREREREREREiEREREREhEh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YAEAAAwAAAB2AAAAGwEAAIYAAAABAAAAqwoNQgAADUIMAAAAdgAAAC4AAABMAAAAAAAAAAAAAAAAAAAA//////////+oAAAASgBlAGYAZQAgAEMAYQBsAGkAZABhAGQAIABkAGUAIABBAGkAcgBlACAAeQAgAEUAbQBpAHMAaQBvAG4AZQBzACAAQQB0AG0AbwBzAGYA6QByAGkAYwBhAHMAIAAFAAAABwAAAAQAAAAHAAAABAAAAAgAAAAHAAAAAwAAAAMAAAAIAAAABwAAAAgAAAAEAAAACAAAAAcAAAAEAAAACAAAAAMAAAAFAAAABwAAAAQAAAAGAAAABAAAAAcAAAALAAAAAwAAAAYAAAADAAAACAAAAAcAAAAHAAAABgAAAAQAAAAIAAAABAAAAAsAAAAIAAAABgAAAAQAAAAHAAAABQAAAAMAAAAGAAAABwAAAAYAAAAE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E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Datos</vt:lpstr>
      <vt:lpstr>Alternativa</vt:lpstr>
      <vt:lpstr>ALT. 6</vt:lpstr>
      <vt:lpstr>ALT 7</vt:lpstr>
      <vt:lpstr>'ALT. 6'!Área_de_impresión</vt:lpstr>
      <vt:lpstr>'ALT. 6'!Títulos_a_imprimir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2018-12-19T19:19:15Z</cp:lastPrinted>
  <dcterms:created xsi:type="dcterms:W3CDTF">2016-11-30T18:58:44Z</dcterms:created>
  <dcterms:modified xsi:type="dcterms:W3CDTF">2019-01-02T17:14:03Z</dcterms:modified>
</cp:coreProperties>
</file>