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drawings/drawing1.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iguera\DFZ\Impuesto_Verde_DFZ\ESTABLECIMIENTOS\SOLO SIV\VU5441884 METHANEX CHILE COMPLEJO CABO NEGRO\3.Examen de Informacion y Resolucion SMA\DFZ-2019-253-XII-LEY\"/>
    </mc:Choice>
  </mc:AlternateContent>
  <bookViews>
    <workbookView xWindow="0" yWindow="60" windowWidth="23040" windowHeight="9348"/>
  </bookViews>
  <sheets>
    <sheet name="Datos" sheetId="8" r:id="rId1"/>
    <sheet name="Anternativa" sheetId="11" r:id="rId2"/>
    <sheet name="ALT. 6" sheetId="12" r:id="rId3"/>
  </sheets>
  <externalReferences>
    <externalReference r:id="rId4"/>
    <externalReference r:id="rId5"/>
    <externalReference r:id="rId6"/>
  </externalReferences>
  <definedNames>
    <definedName name="ALTERNATIVA" localSheetId="2">[1]NOMBRES!$D$2:$D$14</definedName>
    <definedName name="ALTERNATIVA">#REF!</definedName>
    <definedName name="ALTERNATIVO">[1]NOMBRES!$M$2:$M$7</definedName>
    <definedName name="_xlnm.Print_Area" localSheetId="2">'ALT. 6'!$A$1:$H$152</definedName>
    <definedName name="_xlnm.Print_Area" localSheetId="1">Anternativa!$A$1:$J$14</definedName>
    <definedName name="_xlnm.Print_Area" localSheetId="0">Datos!$A$1:$E$229</definedName>
    <definedName name="COMBUSTIBLE" localSheetId="2">[1]NOMBRES!$H$2:$H$20</definedName>
    <definedName name="COMBUSTIBLE">#REF!</definedName>
    <definedName name="DECISION" localSheetId="2">[1]NOMBRES!$F$2:$F$4</definedName>
    <definedName name="DECISION">#REF!</definedName>
    <definedName name="FUENTE" localSheetId="2">[1]NOMBRES!$G$2:$G$3</definedName>
    <definedName name="FUENTE">#REF!</definedName>
    <definedName name="N°" localSheetId="2">[1]NOMBRES!$A$2:$A$60</definedName>
    <definedName name="N°">#REF!</definedName>
    <definedName name="PARAMETRO">[1]NOMBRES!$O$2:$O$5</definedName>
    <definedName name="SECCION">[1]NOMBRES!$K$2:$K$4</definedName>
    <definedName name="TICKET">[1]NOMBRES!$Q$2:$Q$3</definedName>
    <definedName name="TIPO_FUENTE" localSheetId="2">[1]NOMBRES!$B$2:$B$7</definedName>
    <definedName name="TIPO_FUENTE">#REF!</definedName>
    <definedName name="_xlnm.Print_Titles" localSheetId="2">'ALT. 6'!$B:$C,'ALT. 6'!$1:$9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11" l="1"/>
  <c r="B13" i="11"/>
  <c r="B12" i="11"/>
  <c r="B11" i="11"/>
  <c r="B10" i="11"/>
  <c r="H75" i="12" l="1"/>
  <c r="G75" i="12"/>
  <c r="F75" i="12"/>
  <c r="E75" i="12"/>
  <c r="H124" i="12"/>
  <c r="G124" i="12"/>
  <c r="F124" i="12"/>
  <c r="E124" i="12"/>
  <c r="H99" i="12"/>
  <c r="G99" i="12"/>
  <c r="F99" i="12"/>
  <c r="E99" i="12"/>
  <c r="E30" i="12"/>
  <c r="H30" i="12"/>
  <c r="G30" i="12"/>
  <c r="F30" i="12"/>
  <c r="G52" i="12"/>
  <c r="H52" i="12"/>
  <c r="F52" i="12"/>
  <c r="E52" i="12"/>
  <c r="B109" i="12" l="1"/>
  <c r="B108" i="12"/>
  <c r="B84" i="12"/>
  <c r="B83" i="12"/>
  <c r="B60" i="12"/>
  <c r="B59" i="12"/>
  <c r="B37" i="12"/>
  <c r="B36" i="12"/>
  <c r="B15" i="12"/>
  <c r="B14" i="12"/>
  <c r="B7" i="11"/>
  <c r="B7" i="12"/>
  <c r="C14" i="11" l="1"/>
  <c r="C13" i="11"/>
  <c r="C12" i="11"/>
  <c r="C11" i="11"/>
  <c r="C10" i="11"/>
</calcChain>
</file>

<file path=xl/sharedStrings.xml><?xml version="1.0" encoding="utf-8"?>
<sst xmlns="http://schemas.openxmlformats.org/spreadsheetml/2006/main" count="442" uniqueCount="167">
  <si>
    <t>MP</t>
  </si>
  <si>
    <t>SO2</t>
  </si>
  <si>
    <t>CO2</t>
  </si>
  <si>
    <t>MODELO</t>
  </si>
  <si>
    <t>EXAMEN DE INFORMACIÓN</t>
  </si>
  <si>
    <t>ANTECEDENTES GENERALES</t>
  </si>
  <si>
    <t xml:space="preserve">PROPUESTA METODOLÓGICA CUANTIFICACIÓN DE EMISIONES DE FUENTES </t>
  </si>
  <si>
    <t>FIJAS AFECTAS AL IMPUESTO DEL ARTÍCULO 8° DE LA LEY N° 20.780</t>
  </si>
  <si>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</si>
  <si>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</si>
  <si>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</si>
  <si>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</si>
  <si>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</si>
  <si>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</si>
  <si>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</si>
  <si>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</si>
  <si>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</si>
  <si>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</si>
  <si>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</si>
  <si>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</si>
  <si>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</si>
  <si>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</si>
  <si>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</si>
  <si>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</si>
  <si>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</si>
  <si>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</si>
  <si>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</si>
  <si>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</si>
  <si>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</si>
  <si>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</si>
  <si>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</si>
  <si>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</si>
  <si>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</si>
  <si>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</si>
  <si>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</si>
  <si>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</si>
  <si>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</si>
  <si>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</si>
  <si>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</si>
  <si>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</si>
  <si>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</si>
  <si>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</si>
  <si>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</si>
  <si>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</si>
  <si>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</si>
  <si>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</si>
  <si>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</si>
  <si>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</si>
  <si>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</si>
  <si>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Rosario Norte N° 100 Piso 6</t>
  </si>
  <si>
    <t>Complejo Industrial Cabo Negro Methanex Chile SPA</t>
  </si>
  <si>
    <t xml:space="preserve">KM 28½ Ruta 9 Norte </t>
  </si>
  <si>
    <t>Boris Vukasovic Jdrievic</t>
  </si>
  <si>
    <t>Caldera</t>
  </si>
  <si>
    <t>Caldera 102-U</t>
  </si>
  <si>
    <t>IN000901-K</t>
  </si>
  <si>
    <t>Foster Wheeler</t>
  </si>
  <si>
    <t>Acuotubular</t>
  </si>
  <si>
    <t>N° 1</t>
  </si>
  <si>
    <t>N° 2</t>
  </si>
  <si>
    <t>N° 3</t>
  </si>
  <si>
    <t>Gas Natural</t>
  </si>
  <si>
    <t>N/A</t>
  </si>
  <si>
    <t>Caldera 106-U</t>
  </si>
  <si>
    <t>IN000902-8</t>
  </si>
  <si>
    <t>Turbina</t>
  </si>
  <si>
    <t>Turbina a Gas 113-J</t>
  </si>
  <si>
    <t>Roustone Gas Turbines</t>
  </si>
  <si>
    <t>Tornado</t>
  </si>
  <si>
    <t>TIPO DE CUANTIFICACIÓN DEL NIVEL DE ACTIVIDAD DE LA FUENTE (EJ COMB., PRODUCCIÓN, ETC.)</t>
  </si>
  <si>
    <t>La cuantificacion del nivel de actividad de las fuentes se realizara de acuerdo al conusmo de combustible. Solo se utilizara el de produccion de vapor en caso de falla del de consumo de combustible.</t>
  </si>
  <si>
    <t>FORMA DE IDENTIFICAR EL COMBUSTIBLE CON EL QUE ESTÉ EN FUNC. LA FUENTE</t>
  </si>
  <si>
    <t>Los generadores de vapor de Methanex Chile solo funcionan con gas natural.</t>
  </si>
  <si>
    <t>FLUJOMETRO COMBUSTIBLE</t>
  </si>
  <si>
    <t>Certificado de origen</t>
  </si>
  <si>
    <t>Tipo (orificio, boquilla, venturi, etc.)</t>
  </si>
  <si>
    <t>Orificio</t>
  </si>
  <si>
    <t>Marca</t>
  </si>
  <si>
    <t>Rosemount</t>
  </si>
  <si>
    <t>Modelo</t>
  </si>
  <si>
    <t>C1151DP4E22B1C6</t>
  </si>
  <si>
    <t>N° de serie</t>
  </si>
  <si>
    <t>FT212-FT212A</t>
  </si>
  <si>
    <t>Frecuencia de mantenimiento</t>
  </si>
  <si>
    <t>RESPALDO DE CUANTIFICACIÓN DE COMBUSTIBLE</t>
  </si>
  <si>
    <t>Flujómetro</t>
  </si>
  <si>
    <t>SISTEMA DE REGISTRO, ALMACENAMIENTO Y MANEJO DE DATOS</t>
  </si>
  <si>
    <t>CLASIFICACIÓN CCF DE LA FUENTE</t>
  </si>
  <si>
    <t>FACTOR D.S. 138, CON SU UNIDAD DE MEDIDA</t>
  </si>
  <si>
    <t>% DE EFICIENCIA DS 138, ADJUNTAR RESPALDO DE LA EXISTENCIA DEL SIST. DE CONTROL</t>
  </si>
  <si>
    <t>No Aplica</t>
  </si>
  <si>
    <t>FT221-FT221A</t>
  </si>
  <si>
    <t xml:space="preserve"> </t>
  </si>
  <si>
    <t>1151DP</t>
  </si>
  <si>
    <t>Cada 4 años</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</si>
  <si>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Monitoreo de las Emisiones de los establecimientos afectos a este gravamen, siguiendo las directrices de la Resolución Exenta N° 55 de 12 de enero de 2018 de la Superintendencia del Medio Ambiente que " Aprueba Instructivo para el Monitoreo, Reporte y Verificación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</si>
  <si>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material particulado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</si>
  <si>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EL003401-1</t>
  </si>
  <si>
    <t>ICA (N° RCA/AÑO O NORMA DE EMISIÓN U OTRO)</t>
  </si>
  <si>
    <t>Instrumento</t>
  </si>
  <si>
    <t>N°</t>
  </si>
  <si>
    <t>Año</t>
  </si>
  <si>
    <t>Región (RCA)</t>
  </si>
  <si>
    <t>Alejandro Larrive</t>
  </si>
  <si>
    <t>76.030.472-7</t>
  </si>
  <si>
    <t xml:space="preserve">XII Magallanes y Antartica Chilena </t>
  </si>
  <si>
    <t>378210E - 4132835N</t>
  </si>
  <si>
    <t>N° 4</t>
  </si>
  <si>
    <t>N° 5</t>
  </si>
  <si>
    <t>ANEXO N° 1: ALTERNATIVA N° 6</t>
  </si>
  <si>
    <t>N° DE SERIE</t>
  </si>
  <si>
    <t>Caldera B-14001</t>
  </si>
  <si>
    <t>Caldera X-611</t>
  </si>
  <si>
    <t>IN003455-K</t>
  </si>
  <si>
    <t>IN003456-8</t>
  </si>
  <si>
    <t>Cerrey</t>
  </si>
  <si>
    <t>Generador acuotubular</t>
  </si>
  <si>
    <t>60000 KG/H</t>
  </si>
  <si>
    <t>80000 KG/H</t>
  </si>
  <si>
    <t>140000 KG/H</t>
  </si>
  <si>
    <t>CODIGO AS</t>
  </si>
  <si>
    <t>SSMAGA-35</t>
  </si>
  <si>
    <t>SSMAGA-36</t>
  </si>
  <si>
    <t>SSMAGA-79</t>
  </si>
  <si>
    <t>SSMAGA-62</t>
  </si>
  <si>
    <t>5763 MW</t>
  </si>
  <si>
    <t>113-J</t>
  </si>
  <si>
    <t>SI</t>
  </si>
  <si>
    <t>-</t>
  </si>
  <si>
    <t>XII</t>
  </si>
  <si>
    <t>RCA</t>
  </si>
  <si>
    <t>Keystones Steam Generator</t>
  </si>
  <si>
    <t>Cerrey S.A.</t>
  </si>
  <si>
    <t>Expediente: DFZ-2019- 253-XII-LEY</t>
  </si>
  <si>
    <t>La cuantificacion del nivel de actividad de las fuentes se realizara de acuerdo al consumo de combustible. Solo se utilizara el de produccion de vapor en caso de falla del de consumo de combustible.</t>
  </si>
  <si>
    <r>
      <t>Cada 4 a</t>
    </r>
    <r>
      <rPr>
        <sz val="10"/>
        <color theme="1"/>
        <rFont val="Calibri"/>
        <family val="2"/>
      </rPr>
      <t>ñ</t>
    </r>
    <r>
      <rPr>
        <sz val="8.5"/>
        <color theme="1"/>
        <rFont val="Arial"/>
        <family val="2"/>
      </rPr>
      <t>os</t>
    </r>
  </si>
  <si>
    <t>CATALIZADOR (OXIDACION CATALITICA)</t>
  </si>
  <si>
    <t>CICLON HUMEDO</t>
  </si>
  <si>
    <t>CICLON SECO</t>
  </si>
  <si>
    <t>CIRCULACIÓN DE LECHO FLUIDIZADO</t>
  </si>
  <si>
    <t>CONDENSADOR</t>
  </si>
  <si>
    <t>DECANTADOR HUMEDO</t>
  </si>
  <si>
    <t>DECANTADOR SECO</t>
  </si>
  <si>
    <t>DEMISTER</t>
  </si>
  <si>
    <t>FILTRO DE CARTUCHO</t>
  </si>
  <si>
    <t>FILTRO DE MANGAS</t>
  </si>
  <si>
    <t>INCINERADOR</t>
  </si>
  <si>
    <t>INYECCION DE AMONIACO</t>
  </si>
  <si>
    <t>INYECCION DE VAPOR O AGUA</t>
  </si>
  <si>
    <t>LAVADOR SIMPLE (SCRUBBER)</t>
  </si>
  <si>
    <t>LAVADOR VENTURI</t>
  </si>
  <si>
    <t>MULTICICLON</t>
  </si>
  <si>
    <t>PLANTA DE ACIDO</t>
  </si>
  <si>
    <t>PRECIPITADOR ELECTROESTATICO</t>
  </si>
  <si>
    <t>QUEMADOR CON CONTROL DE AIRE</t>
  </si>
  <si>
    <t>RECIRCULACION DE GASES</t>
  </si>
  <si>
    <t>TORRE DE ABSORCION</t>
  </si>
  <si>
    <t>TORRE DE ABSORCION AGUA</t>
  </si>
  <si>
    <t>TORRE DE ABSORCION CARBON</t>
  </si>
  <si>
    <t>FE-140350</t>
  </si>
  <si>
    <t>Kvaerner John Brown</t>
  </si>
  <si>
    <t>3FE-6033</t>
  </si>
  <si>
    <t>Solo funcionan con gas natural.</t>
  </si>
  <si>
    <t>PI System, DCS</t>
  </si>
  <si>
    <t>Methanex Chile SpA</t>
  </si>
  <si>
    <t>FECHA DE ACTUALIZACIÓN DE LA PROPUESTA METODOLÓGICA</t>
  </si>
  <si>
    <t>Elaborado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</si>
</sst>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24"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10"/>
      <color theme="1"/>
      <name val="Calibri"/>
      <family val="2"/>
      <scheme val="minor"/>
    </font>
    <font>
      <sz val="8"/>
      <name val="Calibri"/>
      <family val="2"/>
      <scheme val="minor"/>
    </font>
    <font>
      <sz val="11"/>
      <color theme="1"/>
      <name val="Arial"/>
      <family val="2"/>
    </font>
    <font>
      <sz val="10"/>
      <color theme="1"/>
      <name val="Arial"/>
      <family val="2"/>
    </font>
    <font>
      <b/>
      <sz val="8"/>
      <name val="Calibri"/>
      <family val="2"/>
      <scheme val="minor"/>
    </font>
    <font>
      <b/>
      <sz val="11"/>
      <name val="Calibri"/>
      <family val="2"/>
      <scheme val="minor"/>
    </font>
    <font>
      <sz val="11"/>
      <name val="Calibri"/>
      <family val="2"/>
      <scheme val="minor"/>
    </font>
    <font>
      <sz val="9"/>
      <name val="Calibri"/>
      <family val="2"/>
      <scheme val="minor"/>
    </font>
    <font>
      <b/>
      <sz val="12"/>
      <name val="Calibri"/>
      <family val="2"/>
      <scheme val="minor"/>
    </font>
    <font>
      <sz val="12"/>
      <name val="Arial"/>
      <family val="2"/>
    </font>
    <font>
      <sz val="18"/>
      <name val="Calibri"/>
      <family val="2"/>
      <scheme val="minor"/>
    </font>
    <font>
      <b/>
      <sz val="18"/>
      <name val="Calibri"/>
      <family val="2"/>
      <scheme val="minor"/>
    </font>
    <font>
      <sz val="10"/>
      <color theme="1"/>
      <name val="Calibri"/>
      <family val="2"/>
    </font>
    <font>
      <sz val="8.5"/>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top style="medium">
        <color indexed="64"/>
      </top>
      <bottom style="medium">
        <color indexed="64"/>
      </bottom>
      <diagonal/>
    </border>
    <border>
      <left/>
      <right/>
      <top style="medium">
        <color indexed="64"/>
      </top>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27">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11" fillId="0" borderId="1" xfId="1" applyFont="1" applyFill="1" applyBorder="1" applyAlignment="1">
      <alignment vertical="center"/>
    </xf>
    <xf numFmtId="0" fontId="10" fillId="2" borderId="1" xfId="0" applyFont="1" applyFill="1" applyBorder="1" applyAlignment="1">
      <alignment horizontal="center"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0" fontId="6" fillId="0" borderId="0" xfId="1" applyFont="1" applyAlignment="1">
      <alignment horizontal="center"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6" fillId="0" borderId="11" xfId="1" applyFont="1" applyBorder="1" applyAlignment="1">
      <alignment horizontal="center" vertical="center"/>
    </xf>
    <xf numFmtId="0" fontId="12" fillId="0" borderId="0" xfId="0" applyFont="1"/>
    <xf numFmtId="0" fontId="13" fillId="0" borderId="0" xfId="0" applyFont="1" applyFill="1" applyBorder="1" applyAlignment="1">
      <alignment horizontal="center"/>
    </xf>
    <xf numFmtId="0" fontId="6" fillId="0" borderId="0" xfId="1" applyFont="1" applyAlignment="1">
      <alignment horizontal="center" vertical="center"/>
    </xf>
    <xf numFmtId="0" fontId="2" fillId="0" borderId="0" xfId="0" applyFont="1" applyAlignment="1">
      <alignment vertical="center"/>
    </xf>
    <xf numFmtId="0" fontId="2" fillId="0" borderId="0" xfId="0" applyFont="1" applyFill="1" applyBorder="1" applyAlignment="1">
      <alignment vertical="center"/>
    </xf>
    <xf numFmtId="0" fontId="14" fillId="0" borderId="0" xfId="0" applyFont="1" applyFill="1" applyBorder="1" applyAlignment="1">
      <alignment vertical="center"/>
    </xf>
    <xf numFmtId="14" fontId="9" fillId="0" borderId="1" xfId="0" applyNumberFormat="1" applyFont="1" applyFill="1" applyBorder="1" applyAlignment="1">
      <alignment horizontal="center" wrapText="1"/>
    </xf>
    <xf numFmtId="0" fontId="9" fillId="0" borderId="1" xfId="0" applyFont="1" applyFill="1" applyBorder="1" applyAlignment="1">
      <alignment horizontal="center" wrapText="1"/>
    </xf>
    <xf numFmtId="0" fontId="0" fillId="0" borderId="1" xfId="0" applyFill="1" applyBorder="1" applyAlignment="1">
      <alignment horizontal="center"/>
    </xf>
    <xf numFmtId="0" fontId="0" fillId="0" borderId="0" xfId="0" applyFont="1" applyFill="1" applyBorder="1" applyAlignment="1">
      <alignment vertical="center"/>
    </xf>
    <xf numFmtId="0" fontId="15" fillId="0" borderId="0" xfId="0" applyFont="1" applyAlignment="1">
      <alignment vertical="center"/>
    </xf>
    <xf numFmtId="0" fontId="1" fillId="0" borderId="0" xfId="0" applyFont="1"/>
    <xf numFmtId="0" fontId="0" fillId="0" borderId="0" xfId="0" applyFont="1"/>
    <xf numFmtId="0" fontId="16" fillId="4" borderId="1" xfId="0" applyFont="1" applyFill="1" applyBorder="1" applyAlignment="1">
      <alignment horizontal="left" vertical="center" wrapText="1"/>
    </xf>
    <xf numFmtId="0" fontId="16" fillId="0" borderId="1" xfId="0" applyFont="1" applyFill="1" applyBorder="1" applyAlignment="1">
      <alignment vertical="center"/>
    </xf>
    <xf numFmtId="0" fontId="0" fillId="0" borderId="1" xfId="0" applyFont="1" applyBorder="1"/>
    <xf numFmtId="0" fontId="16" fillId="4" borderId="1" xfId="0" applyFont="1" applyFill="1" applyBorder="1" applyAlignment="1">
      <alignment vertical="center" wrapText="1"/>
    </xf>
    <xf numFmtId="0" fontId="16" fillId="4" borderId="1" xfId="0" applyFont="1" applyFill="1" applyBorder="1" applyAlignment="1">
      <alignment horizontal="left" vertical="center"/>
    </xf>
    <xf numFmtId="0" fontId="0" fillId="0" borderId="0" xfId="0" applyFont="1" applyFill="1" applyBorder="1" applyAlignment="1">
      <alignment horizontal="center"/>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11" fillId="0" borderId="5" xfId="1" applyFont="1" applyFill="1" applyBorder="1" applyAlignment="1">
      <alignment horizontal="left" vertical="center"/>
    </xf>
    <xf numFmtId="0" fontId="11" fillId="0" borderId="6" xfId="1" applyFont="1" applyFill="1" applyBorder="1" applyAlignment="1">
      <alignment horizontal="left" vertical="center"/>
    </xf>
    <xf numFmtId="0" fontId="11" fillId="0" borderId="7" xfId="1" applyFont="1" applyFill="1" applyBorder="1" applyAlignment="1">
      <alignment horizontal="left" vertical="center"/>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11" fillId="0" borderId="1" xfId="1" applyFont="1" applyFill="1" applyBorder="1" applyAlignment="1">
      <alignment horizontal="center" vertical="center" wrapText="1"/>
    </xf>
    <xf numFmtId="0" fontId="16" fillId="4" borderId="1" xfId="0" applyFont="1" applyFill="1" applyBorder="1" applyAlignment="1">
      <alignment horizontal="left" vertical="center"/>
    </xf>
    <xf numFmtId="0" fontId="0" fillId="0" borderId="1" xfId="0" applyFont="1" applyFill="1" applyBorder="1" applyAlignment="1">
      <alignment horizontal="center"/>
    </xf>
    <xf numFmtId="0" fontId="2" fillId="0" borderId="0" xfId="0" applyFont="1" applyFill="1" applyBorder="1" applyAlignment="1">
      <alignment horizontal="left"/>
    </xf>
    <xf numFmtId="0" fontId="2" fillId="0" borderId="0" xfId="0" applyFont="1" applyFill="1" applyBorder="1" applyAlignment="1">
      <alignment horizontal="center" wrapText="1"/>
    </xf>
    <xf numFmtId="0" fontId="6" fillId="0" borderId="18" xfId="1" applyFont="1" applyBorder="1" applyAlignment="1">
      <alignment horizontal="center" vertical="center"/>
    </xf>
    <xf numFmtId="0" fontId="6" fillId="0" borderId="0" xfId="1" applyFont="1" applyBorder="1" applyAlignment="1">
      <alignment horizontal="center" vertical="center"/>
    </xf>
    <xf numFmtId="0" fontId="10" fillId="3" borderId="1" xfId="0" applyFont="1" applyFill="1" applyBorder="1" applyAlignment="1">
      <alignment horizontal="center"/>
    </xf>
    <xf numFmtId="0" fontId="9" fillId="0" borderId="1" xfId="0" applyFont="1" applyBorder="1" applyAlignment="1">
      <alignment horizontal="center"/>
    </xf>
    <xf numFmtId="0" fontId="11" fillId="0" borderId="0" xfId="1" applyFont="1" applyFill="1" applyBorder="1" applyAlignment="1">
      <alignment horizontal="left" vertical="center"/>
    </xf>
    <xf numFmtId="0" fontId="17" fillId="0" borderId="1" xfId="1" applyFont="1" applyFill="1" applyBorder="1" applyAlignment="1">
      <alignment horizontal="center" vertical="center" wrapText="1"/>
    </xf>
    <xf numFmtId="0" fontId="15" fillId="0" borderId="0" xfId="0" applyFont="1" applyBorder="1" applyAlignment="1">
      <alignment horizontal="center" vertical="center"/>
    </xf>
    <xf numFmtId="0" fontId="18" fillId="0" borderId="0" xfId="0" applyFont="1" applyAlignment="1">
      <alignment horizontal="center" vertical="center"/>
    </xf>
    <xf numFmtId="0" fontId="0" fillId="0" borderId="1" xfId="0" applyFont="1" applyBorder="1" applyAlignment="1">
      <alignment horizontal="left"/>
    </xf>
    <xf numFmtId="0" fontId="6" fillId="0" borderId="0" xfId="1"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10" fillId="3" borderId="5" xfId="0" applyFont="1" applyFill="1" applyBorder="1" applyAlignment="1">
      <alignment horizontal="center"/>
    </xf>
    <xf numFmtId="0" fontId="10" fillId="3" borderId="6" xfId="0" applyFont="1" applyFill="1" applyBorder="1" applyAlignment="1">
      <alignment horizontal="center"/>
    </xf>
    <xf numFmtId="0" fontId="10" fillId="3" borderId="7" xfId="0" applyFont="1" applyFill="1" applyBorder="1" applyAlignment="1">
      <alignment horizontal="center"/>
    </xf>
    <xf numFmtId="0" fontId="5" fillId="0" borderId="0" xfId="1" applyFont="1" applyAlignment="1">
      <alignment horizontal="center" vertical="center"/>
    </xf>
    <xf numFmtId="0" fontId="11" fillId="0" borderId="5" xfId="1" applyFont="1" applyFill="1" applyBorder="1" applyAlignment="1">
      <alignment horizontal="left" vertical="center"/>
    </xf>
    <xf numFmtId="0" fontId="11" fillId="0" borderId="6" xfId="1" applyFont="1" applyFill="1" applyBorder="1" applyAlignment="1">
      <alignment horizontal="left" vertical="center"/>
    </xf>
    <xf numFmtId="0" fontId="11" fillId="0" borderId="7" xfId="1" applyFont="1" applyFill="1" applyBorder="1" applyAlignment="1">
      <alignment horizontal="left" vertical="center"/>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11" fillId="0" borderId="1" xfId="1" applyFont="1" applyFill="1" applyBorder="1" applyAlignment="1">
      <alignment horizontal="left" vertical="center"/>
    </xf>
    <xf numFmtId="0" fontId="2" fillId="0" borderId="1" xfId="0" applyFont="1" applyFill="1" applyBorder="1" applyAlignment="1">
      <alignment horizontal="left"/>
    </xf>
    <xf numFmtId="0" fontId="0" fillId="0" borderId="2" xfId="0" applyBorder="1" applyAlignment="1">
      <alignment horizontal="center"/>
    </xf>
    <xf numFmtId="0" fontId="10" fillId="2" borderId="5" xfId="0" applyFont="1" applyFill="1" applyBorder="1" applyAlignment="1">
      <alignment horizontal="left"/>
    </xf>
    <xf numFmtId="0" fontId="10" fillId="2" borderId="6" xfId="0" applyFont="1" applyFill="1" applyBorder="1" applyAlignment="1">
      <alignment horizontal="left"/>
    </xf>
    <xf numFmtId="0" fontId="10" fillId="2" borderId="7" xfId="0" applyFont="1" applyFill="1" applyBorder="1" applyAlignment="1">
      <alignment horizontal="left"/>
    </xf>
    <xf numFmtId="0" fontId="10" fillId="2" borderId="1" xfId="0" applyFont="1" applyFill="1" applyBorder="1" applyAlignment="1">
      <alignment horizontal="left" vertical="center"/>
    </xf>
    <xf numFmtId="0" fontId="2" fillId="0" borderId="1" xfId="0" applyFont="1" applyFill="1" applyBorder="1" applyAlignment="1">
      <alignment horizontal="left" vertical="center"/>
    </xf>
    <xf numFmtId="0" fontId="7" fillId="0" borderId="3"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4" xfId="0" applyFont="1" applyBorder="1" applyAlignment="1">
      <alignment horizontal="justify" vertical="justify" wrapText="1"/>
    </xf>
    <xf numFmtId="0" fontId="6" fillId="0" borderId="0" xfId="1" applyFont="1" applyAlignment="1">
      <alignment horizontal="center" vertical="center"/>
    </xf>
    <xf numFmtId="0" fontId="1" fillId="2" borderId="5" xfId="0" applyFont="1" applyFill="1" applyBorder="1" applyAlignment="1">
      <alignment horizontal="left"/>
    </xf>
    <xf numFmtId="0" fontId="1" fillId="2" borderId="6" xfId="0" applyFont="1" applyFill="1" applyBorder="1" applyAlignment="1">
      <alignment horizontal="left"/>
    </xf>
    <xf numFmtId="0" fontId="1" fillId="2" borderId="7" xfId="0" applyFont="1" applyFill="1" applyBorder="1" applyAlignment="1">
      <alignment horizontal="left"/>
    </xf>
    <xf numFmtId="0" fontId="6" fillId="0" borderId="0" xfId="1" applyFont="1" applyFill="1" applyAlignment="1">
      <alignment horizontal="center" vertical="center"/>
    </xf>
    <xf numFmtId="0" fontId="7" fillId="0" borderId="8" xfId="0" applyFont="1" applyBorder="1" applyAlignment="1">
      <alignment horizontal="justify" vertical="justify" wrapText="1"/>
    </xf>
    <xf numFmtId="0" fontId="7" fillId="0" borderId="9" xfId="0" applyFont="1" applyBorder="1" applyAlignment="1">
      <alignment horizontal="justify" vertical="justify" wrapText="1"/>
    </xf>
    <xf numFmtId="0" fontId="7" fillId="0" borderId="10" xfId="0" applyFont="1" applyBorder="1" applyAlignment="1">
      <alignment horizontal="justify" vertical="justify" wrapText="1"/>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center" vertical="center"/>
    </xf>
    <xf numFmtId="0" fontId="19" fillId="0" borderId="0" xfId="1" applyFont="1" applyBorder="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17" xfId="0" applyFont="1" applyBorder="1" applyAlignment="1">
      <alignment horizontal="center" vertical="center"/>
    </xf>
    <xf numFmtId="0" fontId="15" fillId="0" borderId="20" xfId="0" applyFont="1" applyBorder="1" applyAlignment="1">
      <alignment horizontal="center" vertical="center"/>
    </xf>
    <xf numFmtId="0" fontId="0" fillId="0" borderId="5"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1" xfId="0" applyFont="1" applyBorder="1" applyAlignment="1">
      <alignment horizontal="center"/>
    </xf>
    <xf numFmtId="0" fontId="16" fillId="4" borderId="1" xfId="0" applyFont="1" applyFill="1" applyBorder="1" applyAlignment="1">
      <alignment horizontal="left" vertical="center"/>
    </xf>
    <xf numFmtId="0" fontId="16" fillId="4" borderId="5"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0" fillId="0" borderId="5"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5" xfId="0" applyFont="1" applyFill="1" applyBorder="1" applyAlignment="1">
      <alignment horizontal="center"/>
    </xf>
    <xf numFmtId="0" fontId="0" fillId="0" borderId="7" xfId="0" applyFont="1" applyFill="1" applyBorder="1" applyAlignment="1">
      <alignment horizontal="center"/>
    </xf>
    <xf numFmtId="0" fontId="0" fillId="0" borderId="5" xfId="0" applyFont="1" applyBorder="1" applyAlignment="1">
      <alignment horizontal="center"/>
    </xf>
    <xf numFmtId="0" fontId="0" fillId="0" borderId="6" xfId="0" applyFont="1" applyBorder="1" applyAlignment="1">
      <alignment horizontal="center"/>
    </xf>
    <xf numFmtId="0" fontId="0" fillId="0" borderId="7" xfId="0" applyFont="1" applyBorder="1" applyAlignment="1">
      <alignment horizontal="center"/>
    </xf>
    <xf numFmtId="0" fontId="16" fillId="4" borderId="5" xfId="0" applyFont="1" applyFill="1" applyBorder="1" applyAlignment="1">
      <alignment horizontal="left" vertical="center"/>
    </xf>
    <xf numFmtId="0" fontId="16" fillId="4" borderId="6" xfId="0" applyFont="1" applyFill="1" applyBorder="1" applyAlignment="1">
      <alignment horizontal="left" vertical="center"/>
    </xf>
    <xf numFmtId="0" fontId="16" fillId="4" borderId="7" xfId="0" applyFont="1" applyFill="1" applyBorder="1" applyAlignment="1">
      <alignment horizontal="left" vertical="center"/>
    </xf>
    <xf numFmtId="0" fontId="0" fillId="0" borderId="6" xfId="0" applyFont="1" applyFill="1" applyBorder="1" applyAlignment="1">
      <alignment horizontal="center"/>
    </xf>
    <xf numFmtId="0" fontId="20" fillId="0" borderId="0" xfId="0" applyFont="1" applyAlignment="1">
      <alignment horizontal="center" vertical="center"/>
    </xf>
    <xf numFmtId="0" fontId="21" fillId="0" borderId="0" xfId="0" applyFont="1" applyAlignment="1">
      <alignment horizontal="center"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304799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4</xdr:row>
      <xdr:rowOff>142113</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0393" y="44824"/>
          <a:ext cx="2783164" cy="8211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mpuestos%20Verdes\I.%20VERDES\Calculadora%20de%20emisiones\Copia%20de%20CCF8%20imp_verd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T_AIRE/Impuestos%20Verdes/I.%20VERDES/Calculadora%20de%20emisiones/CCF8%20Base%20revisada%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refreshError="1"/>
      <sheetData sheetId="1" refreshError="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ores Emisión"/>
    </sheetNames>
    <sheetDataSet>
      <sheetData sheetId="0">
        <row r="2362">
          <cell r="P2362" t="str">
            <v>0.00011*GNAT</v>
          </cell>
        </row>
        <row r="2366">
          <cell r="P2366" t="str">
            <v>0.00534*GNAT</v>
          </cell>
        </row>
        <row r="2368">
          <cell r="P2368" t="str">
            <v>0.000217*GNAT</v>
          </cell>
        </row>
        <row r="2372">
          <cell r="P2372" t="str">
            <v>1.84*GNAT</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E205"/>
  <sheetViews>
    <sheetView tabSelected="1" view="pageLayout" topLeftCell="A22" zoomScale="70" zoomScaleNormal="100" zoomScalePageLayoutView="70" workbookViewId="0">
      <selection activeCell="D37" sqref="D37"/>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69" t="s">
        <v>4</v>
      </c>
      <c r="C20" s="69"/>
      <c r="D20" s="69"/>
      <c r="E20" s="69"/>
    </row>
    <row r="21" spans="2:5" ht="15.6" customHeight="1" x14ac:dyDescent="0.3">
      <c r="B21" s="69"/>
      <c r="C21" s="69"/>
      <c r="D21" s="69"/>
      <c r="E21" s="69"/>
    </row>
    <row r="22" spans="2:5" ht="15.6" customHeight="1" x14ac:dyDescent="0.3">
      <c r="B22" s="87" t="s">
        <v>6</v>
      </c>
      <c r="C22" s="87"/>
      <c r="D22" s="87"/>
      <c r="E22" s="87"/>
    </row>
    <row r="23" spans="2:5" x14ac:dyDescent="0.3">
      <c r="B23" s="87" t="s">
        <v>7</v>
      </c>
      <c r="C23" s="87"/>
      <c r="D23" s="87"/>
      <c r="E23" s="87"/>
    </row>
    <row r="24" spans="2:5" x14ac:dyDescent="0.3">
      <c r="B24" s="9"/>
      <c r="C24" s="9"/>
      <c r="D24" s="9"/>
      <c r="E24" s="9"/>
    </row>
    <row r="25" spans="2:5" x14ac:dyDescent="0.3">
      <c r="B25" s="9"/>
      <c r="C25" s="9"/>
      <c r="D25" s="9"/>
      <c r="E25" s="9"/>
    </row>
    <row r="26" spans="2:5" x14ac:dyDescent="0.3">
      <c r="B26" s="9"/>
      <c r="C26" s="9"/>
      <c r="D26" s="9"/>
      <c r="E26" s="9"/>
    </row>
    <row r="27" spans="2:5" x14ac:dyDescent="0.3">
      <c r="B27" s="9"/>
      <c r="C27" s="91" t="s">
        <v>133</v>
      </c>
      <c r="D27" s="91"/>
      <c r="E27" s="9"/>
    </row>
    <row r="28" spans="2:5" x14ac:dyDescent="0.3">
      <c r="B28" s="9"/>
      <c r="C28" s="9"/>
      <c r="D28" s="9"/>
      <c r="E28" s="9"/>
    </row>
    <row r="29" spans="2:5" x14ac:dyDescent="0.3">
      <c r="B29" s="9"/>
      <c r="C29" s="9"/>
      <c r="D29" s="9"/>
      <c r="E29" s="9"/>
    </row>
    <row r="30" spans="2:5" x14ac:dyDescent="0.3">
      <c r="B30" s="9"/>
      <c r="C30" s="9"/>
      <c r="D30" s="9"/>
      <c r="E30" s="9"/>
    </row>
    <row r="31" spans="2:5" x14ac:dyDescent="0.3">
      <c r="B31" s="9"/>
      <c r="C31" s="9"/>
      <c r="D31" s="15"/>
      <c r="E31" s="9"/>
    </row>
    <row r="32" spans="2:5" ht="70.2" customHeight="1" x14ac:dyDescent="0.3">
      <c r="B32" s="9"/>
      <c r="C32" s="14" t="s">
        <v>48</v>
      </c>
      <c r="D32" s="16"/>
      <c r="E32" s="9"/>
    </row>
    <row r="33" spans="2:5" ht="70.2" customHeight="1" x14ac:dyDescent="0.3">
      <c r="B33" s="9"/>
      <c r="C33" s="13" t="s">
        <v>166</v>
      </c>
      <c r="D33" s="17"/>
      <c r="E33" s="9"/>
    </row>
    <row r="34" spans="2:5" x14ac:dyDescent="0.3">
      <c r="B34" s="62"/>
      <c r="C34" s="12"/>
      <c r="D34" s="53"/>
      <c r="E34" s="54"/>
    </row>
    <row r="35" spans="2:5" x14ac:dyDescent="0.3">
      <c r="B35" s="9"/>
      <c r="C35" s="12"/>
      <c r="D35" s="53"/>
      <c r="E35" s="54"/>
    </row>
    <row r="36" spans="2:5" x14ac:dyDescent="0.3">
      <c r="B36" s="20"/>
      <c r="C36" s="12"/>
      <c r="D36" s="54"/>
      <c r="E36" s="54"/>
    </row>
    <row r="37" spans="2:5" x14ac:dyDescent="0.3">
      <c r="B37" s="20"/>
      <c r="C37" s="12"/>
      <c r="D37" s="54"/>
      <c r="E37" s="54"/>
    </row>
    <row r="38" spans="2:5" x14ac:dyDescent="0.3">
      <c r="B38" s="20"/>
      <c r="C38" s="12"/>
      <c r="D38" s="20"/>
      <c r="E38" s="20"/>
    </row>
    <row r="39" spans="2:5" x14ac:dyDescent="0.3">
      <c r="B39" s="9"/>
      <c r="C39" s="12"/>
      <c r="D39" s="9"/>
      <c r="E39" s="9"/>
    </row>
    <row r="40" spans="2:5" ht="15.6" x14ac:dyDescent="0.3">
      <c r="B40" s="69" t="s">
        <v>4</v>
      </c>
      <c r="C40" s="69"/>
      <c r="D40" s="69"/>
      <c r="E40" s="69"/>
    </row>
    <row r="41" spans="2:5" x14ac:dyDescent="0.3">
      <c r="B41" s="88" t="s">
        <v>5</v>
      </c>
      <c r="C41" s="89"/>
      <c r="D41" s="89"/>
      <c r="E41" s="90"/>
    </row>
    <row r="42" spans="2:5" ht="60" customHeight="1" x14ac:dyDescent="0.3">
      <c r="B42" s="84" t="s">
        <v>96</v>
      </c>
      <c r="C42" s="85"/>
      <c r="D42" s="85"/>
      <c r="E42" s="86"/>
    </row>
    <row r="43" spans="2:5" x14ac:dyDescent="0.3">
      <c r="B43" s="84"/>
      <c r="C43" s="85"/>
      <c r="D43" s="85"/>
      <c r="E43" s="86"/>
    </row>
    <row r="44" spans="2:5" ht="14.4" customHeight="1" x14ac:dyDescent="0.3">
      <c r="B44" s="84" t="s">
        <v>95</v>
      </c>
      <c r="C44" s="85"/>
      <c r="D44" s="85"/>
      <c r="E44" s="86"/>
    </row>
    <row r="45" spans="2:5" ht="14.4" customHeight="1" x14ac:dyDescent="0.3">
      <c r="B45" s="84"/>
      <c r="C45" s="85"/>
      <c r="D45" s="85"/>
      <c r="E45" s="86"/>
    </row>
    <row r="46" spans="2:5" x14ac:dyDescent="0.3">
      <c r="B46" s="84"/>
      <c r="C46" s="85"/>
      <c r="D46" s="85"/>
      <c r="E46" s="86"/>
    </row>
    <row r="47" spans="2:5" x14ac:dyDescent="0.3">
      <c r="B47" s="84"/>
      <c r="C47" s="85"/>
      <c r="D47" s="85"/>
      <c r="E47" s="86"/>
    </row>
    <row r="48" spans="2:5" x14ac:dyDescent="0.3">
      <c r="B48" s="84"/>
      <c r="C48" s="85"/>
      <c r="D48" s="85"/>
      <c r="E48" s="86"/>
    </row>
    <row r="49" spans="2:5" x14ac:dyDescent="0.3">
      <c r="B49" s="84"/>
      <c r="C49" s="85"/>
      <c r="D49" s="85"/>
      <c r="E49" s="86"/>
    </row>
    <row r="50" spans="2:5" x14ac:dyDescent="0.3">
      <c r="B50" s="84"/>
      <c r="C50" s="85"/>
      <c r="D50" s="85"/>
      <c r="E50" s="86"/>
    </row>
    <row r="51" spans="2:5" x14ac:dyDescent="0.3">
      <c r="B51" s="84"/>
      <c r="C51" s="85"/>
      <c r="D51" s="85"/>
      <c r="E51" s="86"/>
    </row>
    <row r="52" spans="2:5" x14ac:dyDescent="0.3">
      <c r="B52" s="92"/>
      <c r="C52" s="93"/>
      <c r="D52" s="93"/>
      <c r="E52" s="94"/>
    </row>
    <row r="53" spans="2:5" x14ac:dyDescent="0.3">
      <c r="B53" s="78"/>
      <c r="C53" s="78"/>
      <c r="D53" s="78"/>
      <c r="E53" s="78"/>
    </row>
    <row r="54" spans="2:5" x14ac:dyDescent="0.3">
      <c r="B54" s="79" t="s">
        <v>8</v>
      </c>
      <c r="C54" s="80"/>
      <c r="D54" s="80"/>
      <c r="E54" s="81"/>
    </row>
    <row r="55" spans="2:5" x14ac:dyDescent="0.3">
      <c r="B55" s="4" t="s">
        <v>9</v>
      </c>
      <c r="C55" s="4"/>
      <c r="D55" s="3"/>
      <c r="E55" s="24">
        <v>42711</v>
      </c>
    </row>
    <row r="56" spans="2:5" x14ac:dyDescent="0.3">
      <c r="B56" s="4" t="s">
        <v>165</v>
      </c>
      <c r="C56" s="4"/>
      <c r="D56" s="3"/>
      <c r="E56" s="24">
        <v>43518</v>
      </c>
    </row>
    <row r="57" spans="2:5" x14ac:dyDescent="0.3">
      <c r="B57" s="76" t="s">
        <v>10</v>
      </c>
      <c r="C57" s="76"/>
      <c r="D57" s="76"/>
      <c r="E57" s="25" t="s">
        <v>104</v>
      </c>
    </row>
    <row r="58" spans="2:5" x14ac:dyDescent="0.3">
      <c r="B58" s="76" t="s">
        <v>11</v>
      </c>
      <c r="C58" s="76"/>
      <c r="D58" s="76"/>
      <c r="E58" s="25" t="s">
        <v>164</v>
      </c>
    </row>
    <row r="59" spans="2:5" x14ac:dyDescent="0.3">
      <c r="B59" s="76" t="s">
        <v>12</v>
      </c>
      <c r="C59" s="76"/>
      <c r="D59" s="76"/>
      <c r="E59" s="25" t="s">
        <v>49</v>
      </c>
    </row>
    <row r="60" spans="2:5" x14ac:dyDescent="0.3">
      <c r="B60" s="76" t="s">
        <v>13</v>
      </c>
      <c r="C60" s="76"/>
      <c r="D60" s="76"/>
      <c r="E60" s="25" t="s">
        <v>103</v>
      </c>
    </row>
    <row r="61" spans="2:5" x14ac:dyDescent="0.3">
      <c r="B61" s="77" t="s">
        <v>14</v>
      </c>
      <c r="C61" s="77"/>
      <c r="D61" s="77"/>
      <c r="E61" s="26">
        <v>1</v>
      </c>
    </row>
    <row r="62" spans="2:5" x14ac:dyDescent="0.3">
      <c r="B62" s="2"/>
      <c r="C62" s="2"/>
      <c r="D62" s="2"/>
    </row>
    <row r="63" spans="2:5" x14ac:dyDescent="0.3">
      <c r="B63" s="82" t="s">
        <v>15</v>
      </c>
      <c r="C63" s="82"/>
      <c r="D63" s="82"/>
      <c r="E63" s="82"/>
    </row>
    <row r="64" spans="2:5" ht="24.6" x14ac:dyDescent="0.3">
      <c r="B64" s="76" t="s">
        <v>16</v>
      </c>
      <c r="C64" s="76"/>
      <c r="D64" s="76"/>
      <c r="E64" s="25" t="s">
        <v>50</v>
      </c>
    </row>
    <row r="65" spans="2:5" x14ac:dyDescent="0.3">
      <c r="B65" s="76" t="s">
        <v>12</v>
      </c>
      <c r="C65" s="76"/>
      <c r="D65" s="76"/>
      <c r="E65" s="25" t="s">
        <v>51</v>
      </c>
    </row>
    <row r="66" spans="2:5" x14ac:dyDescent="0.3">
      <c r="B66" s="76" t="s">
        <v>17</v>
      </c>
      <c r="C66" s="76"/>
      <c r="D66" s="76"/>
      <c r="E66" s="25">
        <v>5441884</v>
      </c>
    </row>
    <row r="67" spans="2:5" x14ac:dyDescent="0.3">
      <c r="B67" s="76" t="s">
        <v>18</v>
      </c>
      <c r="C67" s="76"/>
      <c r="D67" s="76"/>
      <c r="E67" s="25">
        <v>12</v>
      </c>
    </row>
    <row r="68" spans="2:5" ht="24.6" x14ac:dyDescent="0.3">
      <c r="B68" s="83" t="s">
        <v>19</v>
      </c>
      <c r="C68" s="83"/>
      <c r="D68" s="83"/>
      <c r="E68" s="25" t="s">
        <v>105</v>
      </c>
    </row>
    <row r="69" spans="2:5" x14ac:dyDescent="0.3">
      <c r="B69" s="76" t="s">
        <v>20</v>
      </c>
      <c r="C69" s="76"/>
      <c r="D69" s="76"/>
      <c r="E69" s="25" t="s">
        <v>106</v>
      </c>
    </row>
    <row r="70" spans="2:5" x14ac:dyDescent="0.3">
      <c r="B70" s="76" t="s">
        <v>13</v>
      </c>
      <c r="C70" s="76"/>
      <c r="D70" s="76"/>
      <c r="E70" s="25" t="s">
        <v>52</v>
      </c>
    </row>
    <row r="71" spans="2:5" x14ac:dyDescent="0.3">
      <c r="B71" s="76" t="s">
        <v>21</v>
      </c>
      <c r="C71" s="76"/>
      <c r="D71" s="76"/>
      <c r="E71" s="25">
        <v>309.33999999999997</v>
      </c>
    </row>
    <row r="72" spans="2:5" x14ac:dyDescent="0.3">
      <c r="B72" s="77" t="s">
        <v>22</v>
      </c>
      <c r="C72" s="77"/>
      <c r="D72" s="77"/>
      <c r="E72" s="25">
        <v>4</v>
      </c>
    </row>
    <row r="73" spans="2:5" x14ac:dyDescent="0.3">
      <c r="B73" s="77" t="s">
        <v>23</v>
      </c>
      <c r="C73" s="77"/>
      <c r="D73" s="77"/>
      <c r="E73" s="25">
        <v>1</v>
      </c>
    </row>
    <row r="74" spans="2:5" x14ac:dyDescent="0.3">
      <c r="B74" s="77" t="s">
        <v>24</v>
      </c>
      <c r="C74" s="77"/>
      <c r="D74" s="77"/>
      <c r="E74" s="25">
        <v>0</v>
      </c>
    </row>
    <row r="75" spans="2:5" x14ac:dyDescent="0.3">
      <c r="B75" s="77" t="s">
        <v>25</v>
      </c>
      <c r="C75" s="77"/>
      <c r="D75" s="77"/>
      <c r="E75" s="25">
        <v>5</v>
      </c>
    </row>
    <row r="76" spans="2:5" x14ac:dyDescent="0.3">
      <c r="B76" s="51"/>
      <c r="C76" s="51"/>
      <c r="D76" s="51"/>
      <c r="E76" s="52"/>
    </row>
    <row r="77" spans="2:5" x14ac:dyDescent="0.3">
      <c r="B77" s="51"/>
      <c r="C77" s="51"/>
      <c r="D77" s="51"/>
      <c r="E77" s="52"/>
    </row>
    <row r="78" spans="2:5" x14ac:dyDescent="0.3">
      <c r="B78" s="66" t="s">
        <v>98</v>
      </c>
      <c r="C78" s="67"/>
      <c r="D78" s="67"/>
      <c r="E78" s="68"/>
    </row>
    <row r="79" spans="2:5" x14ac:dyDescent="0.3">
      <c r="B79" s="55" t="s">
        <v>99</v>
      </c>
      <c r="C79" s="55" t="s">
        <v>100</v>
      </c>
      <c r="D79" s="55" t="s">
        <v>101</v>
      </c>
      <c r="E79" s="55" t="s">
        <v>102</v>
      </c>
    </row>
    <row r="80" spans="2:5" x14ac:dyDescent="0.3">
      <c r="B80" s="56" t="s">
        <v>130</v>
      </c>
      <c r="C80" s="56">
        <v>80</v>
      </c>
      <c r="D80" s="56">
        <v>2002</v>
      </c>
      <c r="E80" s="56" t="s">
        <v>129</v>
      </c>
    </row>
    <row r="85" spans="2:5" ht="15.6" x14ac:dyDescent="0.3">
      <c r="B85" s="69" t="s">
        <v>4</v>
      </c>
      <c r="C85" s="69"/>
      <c r="D85" s="69"/>
      <c r="E85" s="69"/>
    </row>
    <row r="86" spans="2:5" x14ac:dyDescent="0.3">
      <c r="B86" s="6" t="s">
        <v>44</v>
      </c>
      <c r="C86" s="7"/>
      <c r="D86" s="8"/>
      <c r="E86" s="5" t="s">
        <v>58</v>
      </c>
    </row>
    <row r="87" spans="2:5" x14ac:dyDescent="0.3">
      <c r="B87" s="70" t="s">
        <v>42</v>
      </c>
      <c r="C87" s="71"/>
      <c r="D87" s="72"/>
      <c r="E87" s="58" t="s">
        <v>53</v>
      </c>
    </row>
    <row r="88" spans="2:5" x14ac:dyDescent="0.3">
      <c r="B88" s="70" t="s">
        <v>26</v>
      </c>
      <c r="C88" s="71"/>
      <c r="D88" s="72"/>
      <c r="E88" s="25" t="s">
        <v>54</v>
      </c>
    </row>
    <row r="89" spans="2:5" x14ac:dyDescent="0.3">
      <c r="B89" s="73" t="s">
        <v>43</v>
      </c>
      <c r="C89" s="74"/>
      <c r="D89" s="75"/>
      <c r="E89" s="25" t="s">
        <v>55</v>
      </c>
    </row>
    <row r="90" spans="2:5" x14ac:dyDescent="0.3">
      <c r="B90" s="73" t="s">
        <v>120</v>
      </c>
      <c r="C90" s="74"/>
      <c r="D90" s="75"/>
      <c r="E90" s="25" t="s">
        <v>122</v>
      </c>
    </row>
    <row r="91" spans="2:5" ht="14.4" customHeight="1" x14ac:dyDescent="0.3">
      <c r="B91" s="73" t="s">
        <v>27</v>
      </c>
      <c r="C91" s="74"/>
      <c r="D91" s="75"/>
      <c r="E91" s="25">
        <v>10200601</v>
      </c>
    </row>
    <row r="92" spans="2:5" x14ac:dyDescent="0.3">
      <c r="B92" s="42" t="s">
        <v>28</v>
      </c>
      <c r="C92" s="43"/>
      <c r="D92" s="44"/>
      <c r="E92" s="25" t="s">
        <v>56</v>
      </c>
    </row>
    <row r="93" spans="2:5" x14ac:dyDescent="0.3">
      <c r="B93" s="39" t="s">
        <v>3</v>
      </c>
      <c r="C93" s="40"/>
      <c r="D93" s="41"/>
      <c r="E93" s="25" t="s">
        <v>57</v>
      </c>
    </row>
    <row r="94" spans="2:5" x14ac:dyDescent="0.3">
      <c r="B94" s="39" t="s">
        <v>110</v>
      </c>
      <c r="C94" s="40"/>
      <c r="D94" s="41"/>
      <c r="E94" s="25">
        <v>6768</v>
      </c>
    </row>
    <row r="95" spans="2:5" x14ac:dyDescent="0.3">
      <c r="B95" s="39" t="s">
        <v>29</v>
      </c>
      <c r="C95" s="40"/>
      <c r="D95" s="41"/>
      <c r="E95" s="25">
        <v>1987</v>
      </c>
    </row>
    <row r="96" spans="2:5" x14ac:dyDescent="0.3">
      <c r="B96" s="39" t="s">
        <v>30</v>
      </c>
      <c r="C96" s="40"/>
      <c r="D96" s="41"/>
      <c r="E96" s="25">
        <v>1989</v>
      </c>
    </row>
    <row r="97" spans="2:5" x14ac:dyDescent="0.3">
      <c r="B97" s="39" t="s">
        <v>31</v>
      </c>
      <c r="C97" s="40"/>
      <c r="D97" s="41"/>
      <c r="E97" s="25" t="s">
        <v>61</v>
      </c>
    </row>
    <row r="98" spans="2:5" x14ac:dyDescent="0.3">
      <c r="B98" s="39" t="s">
        <v>32</v>
      </c>
      <c r="C98" s="40"/>
      <c r="D98" s="41"/>
      <c r="E98" s="25" t="s">
        <v>62</v>
      </c>
    </row>
    <row r="99" spans="2:5" x14ac:dyDescent="0.3">
      <c r="B99" s="45" t="s">
        <v>33</v>
      </c>
      <c r="C99" s="46"/>
      <c r="D99" s="47"/>
      <c r="E99" s="25" t="s">
        <v>62</v>
      </c>
    </row>
    <row r="100" spans="2:5" x14ac:dyDescent="0.3">
      <c r="B100" s="42" t="s">
        <v>34</v>
      </c>
      <c r="C100" s="43"/>
      <c r="D100" s="44"/>
      <c r="E100" s="25" t="s">
        <v>62</v>
      </c>
    </row>
    <row r="101" spans="2:5" x14ac:dyDescent="0.3">
      <c r="B101" s="42" t="s">
        <v>35</v>
      </c>
      <c r="C101" s="43"/>
      <c r="D101" s="44"/>
      <c r="E101" s="25">
        <v>46.62</v>
      </c>
    </row>
    <row r="102" spans="2:5" x14ac:dyDescent="0.3">
      <c r="B102" s="42" t="s">
        <v>36</v>
      </c>
      <c r="C102" s="43"/>
      <c r="D102" s="44"/>
      <c r="E102" s="25" t="s">
        <v>117</v>
      </c>
    </row>
    <row r="103" spans="2:5" x14ac:dyDescent="0.3">
      <c r="B103" s="42" t="s">
        <v>37</v>
      </c>
      <c r="C103" s="43"/>
      <c r="D103" s="44"/>
      <c r="E103" s="25" t="s">
        <v>127</v>
      </c>
    </row>
    <row r="104" spans="2:5" x14ac:dyDescent="0.3">
      <c r="B104" s="39" t="s">
        <v>38</v>
      </c>
      <c r="C104" s="40"/>
      <c r="D104" s="41"/>
      <c r="E104" s="25" t="s">
        <v>62</v>
      </c>
    </row>
    <row r="105" spans="2:5" x14ac:dyDescent="0.3">
      <c r="B105" s="39" t="s">
        <v>39</v>
      </c>
      <c r="C105" s="40"/>
      <c r="D105" s="41"/>
      <c r="E105" s="25" t="s">
        <v>62</v>
      </c>
    </row>
    <row r="106" spans="2:5" x14ac:dyDescent="0.3">
      <c r="B106" s="39" t="s">
        <v>40</v>
      </c>
      <c r="C106" s="40"/>
      <c r="D106" s="41"/>
      <c r="E106" s="25" t="s">
        <v>62</v>
      </c>
    </row>
    <row r="107" spans="2:5" x14ac:dyDescent="0.3">
      <c r="B107" s="39" t="s">
        <v>41</v>
      </c>
      <c r="C107" s="40"/>
      <c r="D107" s="41"/>
      <c r="E107" s="25" t="s">
        <v>62</v>
      </c>
    </row>
    <row r="108" spans="2:5" x14ac:dyDescent="0.3">
      <c r="B108" s="57"/>
      <c r="C108" s="57"/>
      <c r="D108" s="57"/>
      <c r="E108" s="52"/>
    </row>
    <row r="110" spans="2:5" x14ac:dyDescent="0.3">
      <c r="B110" s="6" t="s">
        <v>44</v>
      </c>
      <c r="C110" s="7"/>
      <c r="D110" s="8"/>
      <c r="E110" s="5" t="s">
        <v>59</v>
      </c>
    </row>
    <row r="111" spans="2:5" x14ac:dyDescent="0.3">
      <c r="B111" s="70" t="s">
        <v>42</v>
      </c>
      <c r="C111" s="71"/>
      <c r="D111" s="72"/>
      <c r="E111" s="58" t="s">
        <v>53</v>
      </c>
    </row>
    <row r="112" spans="2:5" x14ac:dyDescent="0.3">
      <c r="B112" s="70" t="s">
        <v>26</v>
      </c>
      <c r="C112" s="71"/>
      <c r="D112" s="72"/>
      <c r="E112" s="25" t="s">
        <v>63</v>
      </c>
    </row>
    <row r="113" spans="2:5" x14ac:dyDescent="0.3">
      <c r="B113" s="73" t="s">
        <v>43</v>
      </c>
      <c r="C113" s="74"/>
      <c r="D113" s="75"/>
      <c r="E113" s="25" t="s">
        <v>64</v>
      </c>
    </row>
    <row r="114" spans="2:5" x14ac:dyDescent="0.3">
      <c r="B114" s="73" t="s">
        <v>120</v>
      </c>
      <c r="C114" s="74"/>
      <c r="D114" s="75"/>
      <c r="E114" s="25" t="s">
        <v>121</v>
      </c>
    </row>
    <row r="115" spans="2:5" x14ac:dyDescent="0.3">
      <c r="B115" s="73" t="s">
        <v>27</v>
      </c>
      <c r="C115" s="74"/>
      <c r="D115" s="75"/>
      <c r="E115" s="25">
        <v>10200601</v>
      </c>
    </row>
    <row r="116" spans="2:5" x14ac:dyDescent="0.3">
      <c r="B116" s="42" t="s">
        <v>28</v>
      </c>
      <c r="C116" s="43"/>
      <c r="D116" s="44"/>
      <c r="E116" s="25" t="s">
        <v>56</v>
      </c>
    </row>
    <row r="117" spans="2:5" x14ac:dyDescent="0.3">
      <c r="B117" s="39" t="s">
        <v>3</v>
      </c>
      <c r="C117" s="40"/>
      <c r="D117" s="41"/>
      <c r="E117" s="25" t="s">
        <v>57</v>
      </c>
    </row>
    <row r="118" spans="2:5" x14ac:dyDescent="0.3">
      <c r="B118" s="39" t="s">
        <v>110</v>
      </c>
      <c r="C118" s="40"/>
      <c r="D118" s="41"/>
      <c r="E118" s="25">
        <v>6767</v>
      </c>
    </row>
    <row r="119" spans="2:5" x14ac:dyDescent="0.3">
      <c r="B119" s="39" t="s">
        <v>29</v>
      </c>
      <c r="C119" s="40"/>
      <c r="D119" s="41"/>
      <c r="E119" s="25">
        <v>1987</v>
      </c>
    </row>
    <row r="120" spans="2:5" x14ac:dyDescent="0.3">
      <c r="B120" s="39" t="s">
        <v>30</v>
      </c>
      <c r="C120" s="40"/>
      <c r="D120" s="41"/>
      <c r="E120" s="25">
        <v>1989</v>
      </c>
    </row>
    <row r="121" spans="2:5" x14ac:dyDescent="0.3">
      <c r="B121" s="39" t="s">
        <v>31</v>
      </c>
      <c r="C121" s="40"/>
      <c r="D121" s="41"/>
      <c r="E121" s="25" t="s">
        <v>61</v>
      </c>
    </row>
    <row r="122" spans="2:5" x14ac:dyDescent="0.3">
      <c r="B122" s="39" t="s">
        <v>32</v>
      </c>
      <c r="C122" s="40"/>
      <c r="D122" s="41"/>
      <c r="E122" s="25" t="s">
        <v>62</v>
      </c>
    </row>
    <row r="123" spans="2:5" x14ac:dyDescent="0.3">
      <c r="B123" s="45" t="s">
        <v>33</v>
      </c>
      <c r="C123" s="46"/>
      <c r="D123" s="47"/>
      <c r="E123" s="25" t="s">
        <v>62</v>
      </c>
    </row>
    <row r="124" spans="2:5" x14ac:dyDescent="0.3">
      <c r="B124" s="42" t="s">
        <v>34</v>
      </c>
      <c r="C124" s="43"/>
      <c r="D124" s="44"/>
      <c r="E124" s="25" t="s">
        <v>62</v>
      </c>
    </row>
    <row r="125" spans="2:5" x14ac:dyDescent="0.3">
      <c r="B125" s="42" t="s">
        <v>35</v>
      </c>
      <c r="C125" s="43"/>
      <c r="D125" s="44"/>
      <c r="E125" s="56">
        <v>46.62</v>
      </c>
    </row>
    <row r="126" spans="2:5" x14ac:dyDescent="0.3">
      <c r="B126" s="42" t="s">
        <v>36</v>
      </c>
      <c r="C126" s="43"/>
      <c r="D126" s="44"/>
      <c r="E126" s="25" t="s">
        <v>117</v>
      </c>
    </row>
    <row r="127" spans="2:5" x14ac:dyDescent="0.3">
      <c r="B127" s="42" t="s">
        <v>37</v>
      </c>
      <c r="C127" s="43"/>
      <c r="D127" s="44"/>
      <c r="E127" s="25" t="s">
        <v>127</v>
      </c>
    </row>
    <row r="128" spans="2:5" x14ac:dyDescent="0.3">
      <c r="B128" s="39" t="s">
        <v>38</v>
      </c>
      <c r="C128" s="40"/>
      <c r="D128" s="41"/>
      <c r="E128" s="25" t="s">
        <v>62</v>
      </c>
    </row>
    <row r="129" spans="2:5" x14ac:dyDescent="0.3">
      <c r="B129" s="39" t="s">
        <v>39</v>
      </c>
      <c r="C129" s="40"/>
      <c r="D129" s="41"/>
      <c r="E129" s="25" t="s">
        <v>62</v>
      </c>
    </row>
    <row r="130" spans="2:5" x14ac:dyDescent="0.3">
      <c r="B130" s="39" t="s">
        <v>40</v>
      </c>
      <c r="C130" s="40"/>
      <c r="D130" s="41"/>
      <c r="E130" s="25" t="s">
        <v>62</v>
      </c>
    </row>
    <row r="131" spans="2:5" x14ac:dyDescent="0.3">
      <c r="B131" s="39" t="s">
        <v>41</v>
      </c>
      <c r="C131" s="40"/>
      <c r="D131" s="41"/>
      <c r="E131" s="25" t="s">
        <v>62</v>
      </c>
    </row>
    <row r="134" spans="2:5" ht="15.6" x14ac:dyDescent="0.3">
      <c r="B134" s="69" t="s">
        <v>4</v>
      </c>
      <c r="C134" s="69"/>
      <c r="D134" s="69"/>
      <c r="E134" s="69"/>
    </row>
    <row r="135" spans="2:5" x14ac:dyDescent="0.3">
      <c r="B135" s="6" t="s">
        <v>44</v>
      </c>
      <c r="C135" s="7"/>
      <c r="D135" s="8"/>
      <c r="E135" s="5" t="s">
        <v>60</v>
      </c>
    </row>
    <row r="136" spans="2:5" x14ac:dyDescent="0.3">
      <c r="B136" s="70" t="s">
        <v>42</v>
      </c>
      <c r="C136" s="71"/>
      <c r="D136" s="72"/>
      <c r="E136" s="58" t="s">
        <v>65</v>
      </c>
    </row>
    <row r="137" spans="2:5" x14ac:dyDescent="0.3">
      <c r="B137" s="70" t="s">
        <v>26</v>
      </c>
      <c r="C137" s="71"/>
      <c r="D137" s="72"/>
      <c r="E137" s="25" t="s">
        <v>66</v>
      </c>
    </row>
    <row r="138" spans="2:5" x14ac:dyDescent="0.3">
      <c r="B138" s="73" t="s">
        <v>43</v>
      </c>
      <c r="C138" s="74"/>
      <c r="D138" s="75"/>
      <c r="E138" s="25" t="s">
        <v>97</v>
      </c>
    </row>
    <row r="139" spans="2:5" x14ac:dyDescent="0.3">
      <c r="B139" s="73" t="s">
        <v>27</v>
      </c>
      <c r="C139" s="74"/>
      <c r="D139" s="75"/>
      <c r="E139" s="25">
        <v>20100201</v>
      </c>
    </row>
    <row r="140" spans="2:5" x14ac:dyDescent="0.3">
      <c r="B140" s="73" t="s">
        <v>28</v>
      </c>
      <c r="C140" s="74"/>
      <c r="D140" s="75"/>
      <c r="E140" s="25" t="s">
        <v>67</v>
      </c>
    </row>
    <row r="141" spans="2:5" x14ac:dyDescent="0.3">
      <c r="B141" s="70" t="s">
        <v>3</v>
      </c>
      <c r="C141" s="71"/>
      <c r="D141" s="72"/>
      <c r="E141" s="25" t="s">
        <v>68</v>
      </c>
    </row>
    <row r="142" spans="2:5" x14ac:dyDescent="0.3">
      <c r="B142" s="70" t="s">
        <v>110</v>
      </c>
      <c r="C142" s="71"/>
      <c r="D142" s="72"/>
      <c r="E142" s="25" t="s">
        <v>126</v>
      </c>
    </row>
    <row r="143" spans="2:5" x14ac:dyDescent="0.3">
      <c r="B143" s="70" t="s">
        <v>29</v>
      </c>
      <c r="C143" s="71"/>
      <c r="D143" s="72"/>
      <c r="E143" s="25">
        <v>1989</v>
      </c>
    </row>
    <row r="144" spans="2:5" x14ac:dyDescent="0.3">
      <c r="B144" s="70" t="s">
        <v>30</v>
      </c>
      <c r="C144" s="71"/>
      <c r="D144" s="72"/>
      <c r="E144" s="25">
        <v>1989</v>
      </c>
    </row>
    <row r="145" spans="2:5" x14ac:dyDescent="0.3">
      <c r="B145" s="70" t="s">
        <v>31</v>
      </c>
      <c r="C145" s="71"/>
      <c r="D145" s="72"/>
      <c r="E145" s="25" t="s">
        <v>61</v>
      </c>
    </row>
    <row r="146" spans="2:5" x14ac:dyDescent="0.3">
      <c r="B146" s="70" t="s">
        <v>32</v>
      </c>
      <c r="C146" s="71"/>
      <c r="D146" s="72"/>
      <c r="E146" s="25" t="s">
        <v>62</v>
      </c>
    </row>
    <row r="147" spans="2:5" x14ac:dyDescent="0.3">
      <c r="B147" s="95" t="s">
        <v>33</v>
      </c>
      <c r="C147" s="96"/>
      <c r="D147" s="97"/>
      <c r="E147" s="25" t="s">
        <v>62</v>
      </c>
    </row>
    <row r="148" spans="2:5" x14ac:dyDescent="0.3">
      <c r="B148" s="73" t="s">
        <v>34</v>
      </c>
      <c r="C148" s="74"/>
      <c r="D148" s="75"/>
      <c r="E148" s="25" t="s">
        <v>62</v>
      </c>
    </row>
    <row r="149" spans="2:5" x14ac:dyDescent="0.3">
      <c r="B149" s="73" t="s">
        <v>35</v>
      </c>
      <c r="C149" s="74"/>
      <c r="D149" s="75"/>
      <c r="E149" s="25">
        <v>19.329999999999998</v>
      </c>
    </row>
    <row r="150" spans="2:5" x14ac:dyDescent="0.3">
      <c r="B150" s="73" t="s">
        <v>36</v>
      </c>
      <c r="C150" s="74"/>
      <c r="D150" s="75"/>
      <c r="E150" s="25" t="s">
        <v>125</v>
      </c>
    </row>
    <row r="151" spans="2:5" x14ac:dyDescent="0.3">
      <c r="B151" s="73" t="s">
        <v>37</v>
      </c>
      <c r="C151" s="74"/>
      <c r="D151" s="75"/>
      <c r="E151" s="25" t="s">
        <v>62</v>
      </c>
    </row>
    <row r="152" spans="2:5" x14ac:dyDescent="0.3">
      <c r="B152" s="70" t="s">
        <v>38</v>
      </c>
      <c r="C152" s="71"/>
      <c r="D152" s="72"/>
      <c r="E152" s="25" t="s">
        <v>62</v>
      </c>
    </row>
    <row r="153" spans="2:5" x14ac:dyDescent="0.3">
      <c r="B153" s="70" t="s">
        <v>39</v>
      </c>
      <c r="C153" s="71"/>
      <c r="D153" s="72"/>
      <c r="E153" s="25" t="s">
        <v>62</v>
      </c>
    </row>
    <row r="154" spans="2:5" x14ac:dyDescent="0.3">
      <c r="B154" s="70" t="s">
        <v>40</v>
      </c>
      <c r="C154" s="71"/>
      <c r="D154" s="72"/>
      <c r="E154" s="25" t="s">
        <v>62</v>
      </c>
    </row>
    <row r="155" spans="2:5" x14ac:dyDescent="0.3">
      <c r="B155" s="70" t="s">
        <v>41</v>
      </c>
      <c r="C155" s="71"/>
      <c r="D155" s="72"/>
      <c r="E155" s="25" t="s">
        <v>62</v>
      </c>
    </row>
    <row r="159" spans="2:5" x14ac:dyDescent="0.3">
      <c r="B159" s="6" t="s">
        <v>44</v>
      </c>
      <c r="C159" s="7"/>
      <c r="D159" s="8"/>
      <c r="E159" s="5" t="s">
        <v>107</v>
      </c>
    </row>
    <row r="160" spans="2:5" x14ac:dyDescent="0.3">
      <c r="B160" s="70" t="s">
        <v>42</v>
      </c>
      <c r="C160" s="71"/>
      <c r="D160" s="72"/>
      <c r="E160" s="58" t="s">
        <v>53</v>
      </c>
    </row>
    <row r="161" spans="2:5" x14ac:dyDescent="0.3">
      <c r="B161" s="70" t="s">
        <v>26</v>
      </c>
      <c r="C161" s="71"/>
      <c r="D161" s="72"/>
      <c r="E161" s="25" t="s">
        <v>111</v>
      </c>
    </row>
    <row r="162" spans="2:5" x14ac:dyDescent="0.3">
      <c r="B162" s="73" t="s">
        <v>43</v>
      </c>
      <c r="C162" s="74"/>
      <c r="D162" s="75"/>
      <c r="E162" s="25" t="s">
        <v>113</v>
      </c>
    </row>
    <row r="163" spans="2:5" x14ac:dyDescent="0.3">
      <c r="B163" s="73" t="s">
        <v>120</v>
      </c>
      <c r="C163" s="74"/>
      <c r="D163" s="75"/>
      <c r="E163" s="25" t="s">
        <v>123</v>
      </c>
    </row>
    <row r="164" spans="2:5" x14ac:dyDescent="0.3">
      <c r="B164" s="73" t="s">
        <v>27</v>
      </c>
      <c r="C164" s="74"/>
      <c r="D164" s="75"/>
      <c r="E164" s="25">
        <v>10200601</v>
      </c>
    </row>
    <row r="165" spans="2:5" x14ac:dyDescent="0.3">
      <c r="B165" s="42" t="s">
        <v>28</v>
      </c>
      <c r="C165" s="43"/>
      <c r="D165" s="44"/>
      <c r="E165" s="25" t="s">
        <v>132</v>
      </c>
    </row>
    <row r="166" spans="2:5" x14ac:dyDescent="0.3">
      <c r="B166" s="39" t="s">
        <v>3</v>
      </c>
      <c r="C166" s="40"/>
      <c r="D166" s="41"/>
      <c r="E166" s="25" t="s">
        <v>116</v>
      </c>
    </row>
    <row r="167" spans="2:5" x14ac:dyDescent="0.3">
      <c r="B167" s="39" t="s">
        <v>110</v>
      </c>
      <c r="C167" s="40"/>
      <c r="D167" s="41"/>
      <c r="E167" s="25">
        <v>973</v>
      </c>
    </row>
    <row r="168" spans="2:5" x14ac:dyDescent="0.3">
      <c r="B168" s="39" t="s">
        <v>29</v>
      </c>
      <c r="C168" s="40"/>
      <c r="D168" s="41"/>
      <c r="E168" s="25">
        <v>1998</v>
      </c>
    </row>
    <row r="169" spans="2:5" x14ac:dyDescent="0.3">
      <c r="B169" s="39" t="s">
        <v>30</v>
      </c>
      <c r="C169" s="40"/>
      <c r="D169" s="41"/>
      <c r="E169" s="25" t="s">
        <v>128</v>
      </c>
    </row>
    <row r="170" spans="2:5" x14ac:dyDescent="0.3">
      <c r="B170" s="39" t="s">
        <v>31</v>
      </c>
      <c r="C170" s="40"/>
      <c r="D170" s="41"/>
      <c r="E170" s="25" t="s">
        <v>61</v>
      </c>
    </row>
    <row r="171" spans="2:5" x14ac:dyDescent="0.3">
      <c r="B171" s="39" t="s">
        <v>32</v>
      </c>
      <c r="C171" s="40"/>
      <c r="D171" s="41"/>
      <c r="E171" s="25" t="s">
        <v>62</v>
      </c>
    </row>
    <row r="172" spans="2:5" x14ac:dyDescent="0.3">
      <c r="B172" s="45" t="s">
        <v>33</v>
      </c>
      <c r="C172" s="46"/>
      <c r="D172" s="47"/>
      <c r="E172" s="25" t="s">
        <v>62</v>
      </c>
    </row>
    <row r="173" spans="2:5" x14ac:dyDescent="0.3">
      <c r="B173" s="42" t="s">
        <v>34</v>
      </c>
      <c r="C173" s="43"/>
      <c r="D173" s="44"/>
      <c r="E173" s="25" t="s">
        <v>62</v>
      </c>
    </row>
    <row r="174" spans="2:5" x14ac:dyDescent="0.3">
      <c r="B174" s="42" t="s">
        <v>35</v>
      </c>
      <c r="C174" s="43"/>
      <c r="D174" s="44"/>
      <c r="E174" s="25">
        <v>122.8</v>
      </c>
    </row>
    <row r="175" spans="2:5" x14ac:dyDescent="0.3">
      <c r="B175" s="42" t="s">
        <v>36</v>
      </c>
      <c r="C175" s="43"/>
      <c r="D175" s="44"/>
      <c r="E175" s="25" t="s">
        <v>119</v>
      </c>
    </row>
    <row r="176" spans="2:5" x14ac:dyDescent="0.3">
      <c r="B176" s="42" t="s">
        <v>37</v>
      </c>
      <c r="C176" s="43"/>
      <c r="D176" s="44"/>
      <c r="E176" s="25" t="s">
        <v>127</v>
      </c>
    </row>
    <row r="177" spans="2:5" x14ac:dyDescent="0.3">
      <c r="B177" s="39" t="s">
        <v>38</v>
      </c>
      <c r="C177" s="40"/>
      <c r="D177" s="41"/>
      <c r="E177" s="25" t="s">
        <v>62</v>
      </c>
    </row>
    <row r="178" spans="2:5" x14ac:dyDescent="0.3">
      <c r="B178" s="39" t="s">
        <v>39</v>
      </c>
      <c r="C178" s="40"/>
      <c r="D178" s="41"/>
      <c r="E178" s="25" t="s">
        <v>62</v>
      </c>
    </row>
    <row r="179" spans="2:5" x14ac:dyDescent="0.3">
      <c r="B179" s="39" t="s">
        <v>40</v>
      </c>
      <c r="C179" s="40"/>
      <c r="D179" s="41"/>
      <c r="E179" s="25" t="s">
        <v>62</v>
      </c>
    </row>
    <row r="180" spans="2:5" x14ac:dyDescent="0.3">
      <c r="B180" s="39" t="s">
        <v>41</v>
      </c>
      <c r="C180" s="40"/>
      <c r="D180" s="41"/>
      <c r="E180" s="25" t="s">
        <v>62</v>
      </c>
    </row>
    <row r="181" spans="2:5" x14ac:dyDescent="0.3">
      <c r="B181" s="57"/>
      <c r="C181" s="57"/>
      <c r="D181" s="57"/>
      <c r="E181" s="52"/>
    </row>
    <row r="182" spans="2:5" x14ac:dyDescent="0.3">
      <c r="B182" s="57"/>
      <c r="C182" s="57"/>
      <c r="D182" s="57"/>
      <c r="E182" s="52"/>
    </row>
    <row r="183" spans="2:5" ht="15.6" x14ac:dyDescent="0.3">
      <c r="B183" s="69" t="s">
        <v>4</v>
      </c>
      <c r="C183" s="69"/>
      <c r="D183" s="69"/>
      <c r="E183" s="69"/>
    </row>
    <row r="184" spans="2:5" x14ac:dyDescent="0.3">
      <c r="B184" s="6" t="s">
        <v>44</v>
      </c>
      <c r="C184" s="7"/>
      <c r="D184" s="8"/>
      <c r="E184" s="5" t="s">
        <v>108</v>
      </c>
    </row>
    <row r="185" spans="2:5" x14ac:dyDescent="0.3">
      <c r="B185" s="70" t="s">
        <v>42</v>
      </c>
      <c r="C185" s="71"/>
      <c r="D185" s="72"/>
      <c r="E185" s="58" t="s">
        <v>53</v>
      </c>
    </row>
    <row r="186" spans="2:5" x14ac:dyDescent="0.3">
      <c r="B186" s="70" t="s">
        <v>26</v>
      </c>
      <c r="C186" s="71"/>
      <c r="D186" s="72"/>
      <c r="E186" s="25" t="s">
        <v>112</v>
      </c>
    </row>
    <row r="187" spans="2:5" x14ac:dyDescent="0.3">
      <c r="B187" s="73" t="s">
        <v>43</v>
      </c>
      <c r="C187" s="74"/>
      <c r="D187" s="75"/>
      <c r="E187" s="25" t="s">
        <v>114</v>
      </c>
    </row>
    <row r="188" spans="2:5" x14ac:dyDescent="0.3">
      <c r="B188" s="73" t="s">
        <v>120</v>
      </c>
      <c r="C188" s="74"/>
      <c r="D188" s="75"/>
      <c r="E188" s="25" t="s">
        <v>124</v>
      </c>
    </row>
    <row r="189" spans="2:5" x14ac:dyDescent="0.3">
      <c r="B189" s="73" t="s">
        <v>27</v>
      </c>
      <c r="C189" s="74"/>
      <c r="D189" s="75"/>
      <c r="E189" s="25">
        <v>10200601</v>
      </c>
    </row>
    <row r="190" spans="2:5" ht="29.25" customHeight="1" x14ac:dyDescent="0.3">
      <c r="B190" s="42" t="s">
        <v>28</v>
      </c>
      <c r="C190" s="43"/>
      <c r="D190" s="44"/>
      <c r="E190" s="25" t="s">
        <v>131</v>
      </c>
    </row>
    <row r="191" spans="2:5" x14ac:dyDescent="0.3">
      <c r="B191" s="39" t="s">
        <v>3</v>
      </c>
      <c r="C191" s="40"/>
      <c r="D191" s="41"/>
      <c r="E191" s="25" t="s">
        <v>57</v>
      </c>
    </row>
    <row r="192" spans="2:5" x14ac:dyDescent="0.3">
      <c r="B192" s="39" t="s">
        <v>110</v>
      </c>
      <c r="C192" s="40"/>
      <c r="D192" s="41"/>
      <c r="E192" s="25">
        <v>101918</v>
      </c>
    </row>
    <row r="193" spans="2:5" x14ac:dyDescent="0.3">
      <c r="B193" s="39" t="s">
        <v>29</v>
      </c>
      <c r="C193" s="40"/>
      <c r="D193" s="41"/>
      <c r="E193" s="25">
        <v>2004</v>
      </c>
    </row>
    <row r="194" spans="2:5" x14ac:dyDescent="0.3">
      <c r="B194" s="39" t="s">
        <v>30</v>
      </c>
      <c r="C194" s="40"/>
      <c r="D194" s="41"/>
      <c r="E194" s="25" t="s">
        <v>128</v>
      </c>
    </row>
    <row r="195" spans="2:5" x14ac:dyDescent="0.3">
      <c r="B195" s="39" t="s">
        <v>31</v>
      </c>
      <c r="C195" s="40"/>
      <c r="D195" s="41"/>
      <c r="E195" s="25" t="s">
        <v>61</v>
      </c>
    </row>
    <row r="196" spans="2:5" x14ac:dyDescent="0.3">
      <c r="B196" s="39" t="s">
        <v>32</v>
      </c>
      <c r="C196" s="40"/>
      <c r="D196" s="41"/>
      <c r="E196" s="25" t="s">
        <v>62</v>
      </c>
    </row>
    <row r="197" spans="2:5" x14ac:dyDescent="0.3">
      <c r="B197" s="45" t="s">
        <v>33</v>
      </c>
      <c r="C197" s="46"/>
      <c r="D197" s="47"/>
      <c r="E197" s="25" t="s">
        <v>62</v>
      </c>
    </row>
    <row r="198" spans="2:5" x14ac:dyDescent="0.3">
      <c r="B198" s="42" t="s">
        <v>34</v>
      </c>
      <c r="C198" s="43"/>
      <c r="D198" s="44"/>
      <c r="E198" s="25" t="s">
        <v>62</v>
      </c>
    </row>
    <row r="199" spans="2:5" x14ac:dyDescent="0.3">
      <c r="B199" s="42" t="s">
        <v>35</v>
      </c>
      <c r="C199" s="43"/>
      <c r="D199" s="44"/>
      <c r="E199" s="25">
        <v>63.17</v>
      </c>
    </row>
    <row r="200" spans="2:5" x14ac:dyDescent="0.3">
      <c r="B200" s="42" t="s">
        <v>36</v>
      </c>
      <c r="C200" s="43"/>
      <c r="D200" s="44"/>
      <c r="E200" s="25" t="s">
        <v>118</v>
      </c>
    </row>
    <row r="201" spans="2:5" x14ac:dyDescent="0.3">
      <c r="B201" s="42" t="s">
        <v>37</v>
      </c>
      <c r="C201" s="43"/>
      <c r="D201" s="44"/>
      <c r="E201" s="25" t="s">
        <v>127</v>
      </c>
    </row>
    <row r="202" spans="2:5" x14ac:dyDescent="0.3">
      <c r="B202" s="39" t="s">
        <v>38</v>
      </c>
      <c r="C202" s="40"/>
      <c r="D202" s="41"/>
      <c r="E202" s="25" t="s">
        <v>62</v>
      </c>
    </row>
    <row r="203" spans="2:5" x14ac:dyDescent="0.3">
      <c r="B203" s="39" t="s">
        <v>39</v>
      </c>
      <c r="C203" s="40"/>
      <c r="D203" s="41"/>
      <c r="E203" s="25" t="s">
        <v>62</v>
      </c>
    </row>
    <row r="204" spans="2:5" x14ac:dyDescent="0.3">
      <c r="B204" s="39" t="s">
        <v>40</v>
      </c>
      <c r="C204" s="40"/>
      <c r="D204" s="41"/>
      <c r="E204" s="25" t="s">
        <v>62</v>
      </c>
    </row>
    <row r="205" spans="2:5" x14ac:dyDescent="0.3">
      <c r="B205" s="39" t="s">
        <v>41</v>
      </c>
      <c r="C205" s="40"/>
      <c r="D205" s="41"/>
      <c r="E205" s="25" t="s">
        <v>62</v>
      </c>
    </row>
  </sheetData>
  <mergeCells count="73">
    <mergeCell ref="B44:E52"/>
    <mergeCell ref="B154:D154"/>
    <mergeCell ref="B155:D155"/>
    <mergeCell ref="B143:D143"/>
    <mergeCell ref="B144:D144"/>
    <mergeCell ref="B134:E134"/>
    <mergeCell ref="B136:D136"/>
    <mergeCell ref="B137:D137"/>
    <mergeCell ref="B150:D150"/>
    <mergeCell ref="B145:D145"/>
    <mergeCell ref="B146:D146"/>
    <mergeCell ref="B147:D147"/>
    <mergeCell ref="B148:D148"/>
    <mergeCell ref="B149:D149"/>
    <mergeCell ref="B140:D140"/>
    <mergeCell ref="B141:D141"/>
    <mergeCell ref="B151:D151"/>
    <mergeCell ref="B152:D152"/>
    <mergeCell ref="B153:D153"/>
    <mergeCell ref="B88:D88"/>
    <mergeCell ref="B89:D89"/>
    <mergeCell ref="B91:D91"/>
    <mergeCell ref="B138:D138"/>
    <mergeCell ref="B139:D139"/>
    <mergeCell ref="B20:E20"/>
    <mergeCell ref="B21:E21"/>
    <mergeCell ref="B42:E43"/>
    <mergeCell ref="B22:E22"/>
    <mergeCell ref="B23:E23"/>
    <mergeCell ref="B41:E41"/>
    <mergeCell ref="C27:D27"/>
    <mergeCell ref="B40:E40"/>
    <mergeCell ref="B63:E63"/>
    <mergeCell ref="B64:D64"/>
    <mergeCell ref="B75:D75"/>
    <mergeCell ref="B74:D74"/>
    <mergeCell ref="B73:D73"/>
    <mergeCell ref="B69:D69"/>
    <mergeCell ref="B67:D67"/>
    <mergeCell ref="B66:D66"/>
    <mergeCell ref="B65:D65"/>
    <mergeCell ref="B68:D68"/>
    <mergeCell ref="B70:D70"/>
    <mergeCell ref="B71:D71"/>
    <mergeCell ref="B72:D72"/>
    <mergeCell ref="B57:D57"/>
    <mergeCell ref="B58:D58"/>
    <mergeCell ref="B60:D60"/>
    <mergeCell ref="B61:D61"/>
    <mergeCell ref="B53:E53"/>
    <mergeCell ref="B54:E54"/>
    <mergeCell ref="B59:D59"/>
    <mergeCell ref="B188:D188"/>
    <mergeCell ref="B186:D186"/>
    <mergeCell ref="B187:D187"/>
    <mergeCell ref="B189:D189"/>
    <mergeCell ref="B185:D185"/>
    <mergeCell ref="B78:E78"/>
    <mergeCell ref="B183:E183"/>
    <mergeCell ref="B142:D142"/>
    <mergeCell ref="B90:D90"/>
    <mergeCell ref="B114:D114"/>
    <mergeCell ref="B163:D163"/>
    <mergeCell ref="B160:D160"/>
    <mergeCell ref="B161:D161"/>
    <mergeCell ref="B162:D162"/>
    <mergeCell ref="B164:D164"/>
    <mergeCell ref="B85:E85"/>
    <mergeCell ref="B111:D111"/>
    <mergeCell ref="B112:D112"/>
    <mergeCell ref="B113:D113"/>
    <mergeCell ref="B115:D115"/>
    <mergeCell ref="B87:D87"/>
  </mergeCells>
  <dataValidations disablePrompts="1" count="1">
    <dataValidation type="decimal" operator="greaterThanOrEqual" allowBlank="1" showInputMessage="1" showErrorMessage="1" sqref="E125">
      <formula1>0</formula1>
    </dataValidation>
  </dataValidations>
  <pageMargins left="0.7" right="0.7" top="0.75" bottom="0.75" header="0.3" footer="0.3"/>
  <pageSetup scale="94" orientation="portrait" verticalDpi="0" r:id="rId1"/>
  <headerFooter differentFirst="1">
    <oddHeader>&amp;L&amp;G&amp;C
Expediente: DFZ-2019-253-XII-LEY&amp;R&amp;G</oddHeader>
    <oddFooter>&amp;R&amp;P</oddFooter>
    <firstHeader>&amp;C&amp;G</firstHeader>
  </headerFooter>
  <rowBreaks count="1" manualBreakCount="1">
    <brk id="38" max="4"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33"/>
  <sheetViews>
    <sheetView view="pageLayout" zoomScaleNormal="100" workbookViewId="0">
      <selection activeCell="D15" sqref="D15"/>
    </sheetView>
  </sheetViews>
  <sheetFormatPr baseColWidth="10" defaultRowHeight="14.4" x14ac:dyDescent="0.3"/>
  <cols>
    <col min="1" max="1" width="3.44140625" customWidth="1"/>
    <col min="2" max="2" width="13.8867187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98"/>
      <c r="D3" s="98"/>
      <c r="E3" s="98"/>
      <c r="F3" s="98"/>
      <c r="G3" s="98"/>
      <c r="H3" s="98"/>
      <c r="I3" s="98"/>
    </row>
    <row r="6" spans="2:10" ht="15.6" x14ac:dyDescent="0.3">
      <c r="B6" s="99" t="s">
        <v>4</v>
      </c>
      <c r="C6" s="99"/>
      <c r="D6" s="99"/>
      <c r="E6" s="99"/>
      <c r="F6" s="99"/>
      <c r="G6" s="99"/>
      <c r="H6" s="99"/>
      <c r="I6" s="99"/>
      <c r="J6" s="99"/>
    </row>
    <row r="7" spans="2:10" ht="15" x14ac:dyDescent="0.3">
      <c r="B7" s="102" t="str">
        <f>Datos!C27</f>
        <v>Expediente: DFZ-2019- 253-XII-LEY</v>
      </c>
      <c r="C7" s="102"/>
      <c r="D7" s="102"/>
      <c r="E7" s="102"/>
      <c r="F7" s="102"/>
      <c r="G7" s="102"/>
      <c r="H7" s="102"/>
      <c r="I7" s="102"/>
      <c r="J7" s="102"/>
    </row>
    <row r="8" spans="2:10" x14ac:dyDescent="0.3">
      <c r="B8" s="100"/>
      <c r="C8" s="100"/>
      <c r="D8" s="100"/>
      <c r="E8" s="100"/>
    </row>
    <row r="9" spans="2:10" x14ac:dyDescent="0.3">
      <c r="B9" s="101" t="s">
        <v>45</v>
      </c>
      <c r="C9" s="101"/>
      <c r="D9" s="101"/>
      <c r="E9" s="11" t="s">
        <v>46</v>
      </c>
      <c r="F9" s="11" t="s">
        <v>1</v>
      </c>
      <c r="G9" s="11" t="s">
        <v>2</v>
      </c>
      <c r="H9" s="11" t="s">
        <v>0</v>
      </c>
      <c r="I9" s="11" t="s">
        <v>47</v>
      </c>
      <c r="J9" s="10"/>
    </row>
    <row r="10" spans="2:10" ht="24" customHeight="1" x14ac:dyDescent="0.3">
      <c r="B10" s="48" t="str">
        <f>Datos!E88</f>
        <v>Caldera 102-U</v>
      </c>
      <c r="C10" s="48" t="str">
        <f>Datos!E89</f>
        <v>IN000901-K</v>
      </c>
      <c r="D10" s="63" t="s">
        <v>31</v>
      </c>
      <c r="E10" s="64">
        <v>6</v>
      </c>
      <c r="F10" s="64">
        <v>6</v>
      </c>
      <c r="G10" s="64">
        <v>6</v>
      </c>
      <c r="H10" s="64">
        <v>6</v>
      </c>
      <c r="I10" s="65" t="s">
        <v>62</v>
      </c>
      <c r="J10" s="10"/>
    </row>
    <row r="11" spans="2:10" ht="24" customHeight="1" x14ac:dyDescent="0.3">
      <c r="B11" s="48" t="str">
        <f>Datos!E112</f>
        <v>Caldera 106-U</v>
      </c>
      <c r="C11" s="48" t="str">
        <f>Datos!E113</f>
        <v>IN000902-8</v>
      </c>
      <c r="D11" s="63" t="s">
        <v>31</v>
      </c>
      <c r="E11" s="64">
        <v>6</v>
      </c>
      <c r="F11" s="64">
        <v>6</v>
      </c>
      <c r="G11" s="64">
        <v>6</v>
      </c>
      <c r="H11" s="64">
        <v>6</v>
      </c>
      <c r="I11" s="65" t="s">
        <v>62</v>
      </c>
    </row>
    <row r="12" spans="2:10" ht="24" customHeight="1" x14ac:dyDescent="0.3">
      <c r="B12" s="48" t="str">
        <f>Datos!E137</f>
        <v>Turbina a Gas 113-J</v>
      </c>
      <c r="C12" s="48" t="str">
        <f>Datos!E138</f>
        <v>EL003401-1</v>
      </c>
      <c r="D12" s="63" t="s">
        <v>31</v>
      </c>
      <c r="E12" s="64">
        <v>6</v>
      </c>
      <c r="F12" s="64">
        <v>6</v>
      </c>
      <c r="G12" s="64">
        <v>6</v>
      </c>
      <c r="H12" s="64">
        <v>6</v>
      </c>
      <c r="I12" s="65" t="s">
        <v>62</v>
      </c>
    </row>
    <row r="13" spans="2:10" ht="24" customHeight="1" x14ac:dyDescent="0.3">
      <c r="B13" s="48" t="str">
        <f>Datos!E161</f>
        <v>Caldera B-14001</v>
      </c>
      <c r="C13" s="48" t="str">
        <f>Datos!E162</f>
        <v>IN003455-K</v>
      </c>
      <c r="D13" s="63" t="s">
        <v>31</v>
      </c>
      <c r="E13" s="64">
        <v>6</v>
      </c>
      <c r="F13" s="64">
        <v>6</v>
      </c>
      <c r="G13" s="64">
        <v>6</v>
      </c>
      <c r="H13" s="64">
        <v>6</v>
      </c>
      <c r="I13" s="65" t="s">
        <v>62</v>
      </c>
    </row>
    <row r="14" spans="2:10" ht="24" customHeight="1" x14ac:dyDescent="0.3">
      <c r="B14" s="48" t="str">
        <f>Datos!E186</f>
        <v>Caldera X-611</v>
      </c>
      <c r="C14" s="48" t="str">
        <f>Datos!E187</f>
        <v>IN003456-8</v>
      </c>
      <c r="D14" s="63" t="s">
        <v>31</v>
      </c>
      <c r="E14" s="64">
        <v>6</v>
      </c>
      <c r="F14" s="64">
        <v>6</v>
      </c>
      <c r="G14" s="64">
        <v>6</v>
      </c>
      <c r="H14" s="64">
        <v>6</v>
      </c>
      <c r="I14" s="65" t="s">
        <v>62</v>
      </c>
    </row>
    <row r="28" ht="14.4" customHeight="1" x14ac:dyDescent="0.3"/>
    <row r="33" ht="14.4" customHeight="1" x14ac:dyDescent="0.3"/>
  </sheetData>
  <mergeCells count="5">
    <mergeCell ref="C3:I3"/>
    <mergeCell ref="B6:J6"/>
    <mergeCell ref="B8:E8"/>
    <mergeCell ref="B9:D9"/>
    <mergeCell ref="B7:J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4"/>
  <sheetViews>
    <sheetView showGridLines="0" view="pageBreakPreview" topLeftCell="A58" zoomScale="75" zoomScaleNormal="80" zoomScaleSheetLayoutView="75" workbookViewId="0">
      <selection activeCell="G36" sqref="G36"/>
    </sheetView>
  </sheetViews>
  <sheetFormatPr baseColWidth="10" defaultColWidth="11.5546875" defaultRowHeight="13.8" x14ac:dyDescent="0.25"/>
  <cols>
    <col min="1" max="1" width="11.5546875" style="18"/>
    <col min="2" max="2" width="42.88671875" style="18" customWidth="1"/>
    <col min="3" max="3" width="34.88671875" style="18" customWidth="1"/>
    <col min="4" max="4" width="19.88671875" style="18" customWidth="1"/>
    <col min="5" max="5" width="13.5546875" style="18" customWidth="1"/>
    <col min="6" max="6" width="14" style="18" customWidth="1"/>
    <col min="7" max="7" width="13.5546875" style="18" customWidth="1"/>
    <col min="8" max="8" width="13.88671875" style="18" customWidth="1"/>
    <col min="9" max="16384" width="11.5546875" style="18"/>
  </cols>
  <sheetData>
    <row r="1" spans="2:10" x14ac:dyDescent="0.25">
      <c r="B1" s="21"/>
      <c r="C1" s="10"/>
      <c r="D1" s="21"/>
      <c r="E1" s="21"/>
      <c r="F1" s="21"/>
      <c r="G1" s="21"/>
      <c r="H1" s="21"/>
      <c r="I1" s="10"/>
      <c r="J1" s="10"/>
    </row>
    <row r="2" spans="2:10" x14ac:dyDescent="0.25">
      <c r="B2" s="21"/>
      <c r="C2" s="21"/>
      <c r="D2" s="21"/>
      <c r="E2" s="21"/>
      <c r="F2" s="22"/>
      <c r="G2" s="22"/>
      <c r="H2" s="22"/>
      <c r="I2" s="10"/>
      <c r="J2" s="10"/>
    </row>
    <row r="3" spans="2:10" x14ac:dyDescent="0.25">
      <c r="B3" s="21"/>
      <c r="C3" s="21"/>
      <c r="D3" s="21"/>
      <c r="E3" s="21"/>
      <c r="F3" s="23"/>
      <c r="G3" s="22"/>
      <c r="H3" s="22"/>
      <c r="I3" s="10"/>
      <c r="J3" s="10"/>
    </row>
    <row r="4" spans="2:10" x14ac:dyDescent="0.25">
      <c r="B4" s="21"/>
      <c r="C4" s="21"/>
      <c r="D4" s="21"/>
      <c r="E4" s="21"/>
      <c r="F4" s="22"/>
      <c r="G4" s="22"/>
      <c r="H4" s="22"/>
      <c r="I4" s="10"/>
      <c r="J4" s="10"/>
    </row>
    <row r="5" spans="2:10" x14ac:dyDescent="0.25">
      <c r="B5" s="21"/>
      <c r="C5" s="21"/>
      <c r="D5" s="21"/>
      <c r="E5" s="21"/>
      <c r="F5" s="22"/>
      <c r="G5" s="22"/>
      <c r="H5" s="22"/>
      <c r="I5" s="10"/>
      <c r="J5" s="10"/>
    </row>
    <row r="6" spans="2:10" x14ac:dyDescent="0.25">
      <c r="B6" s="21"/>
      <c r="C6" s="21"/>
      <c r="D6" s="21"/>
      <c r="E6" s="21"/>
      <c r="F6" s="22"/>
      <c r="G6" s="22"/>
      <c r="H6" s="22"/>
      <c r="I6" s="10"/>
      <c r="J6" s="10"/>
    </row>
    <row r="7" spans="2:10" ht="14.25" customHeight="1" x14ac:dyDescent="0.25">
      <c r="B7" s="125" t="str">
        <f>Datos!C27</f>
        <v>Expediente: DFZ-2019- 253-XII-LEY</v>
      </c>
      <c r="C7" s="125"/>
      <c r="D7" s="125"/>
      <c r="E7" s="125"/>
      <c r="F7" s="125"/>
      <c r="G7" s="125"/>
      <c r="H7" s="125"/>
      <c r="I7" s="10"/>
      <c r="J7" s="10"/>
    </row>
    <row r="8" spans="2:10" ht="15" customHeight="1" x14ac:dyDescent="0.25">
      <c r="B8" s="125"/>
      <c r="C8" s="125"/>
      <c r="D8" s="125"/>
      <c r="E8" s="125"/>
      <c r="F8" s="125"/>
      <c r="G8" s="125"/>
      <c r="H8" s="125"/>
      <c r="I8" s="10"/>
      <c r="J8" s="10"/>
    </row>
    <row r="9" spans="2:10" ht="15" customHeight="1" x14ac:dyDescent="0.25">
      <c r="B9" s="126" t="s">
        <v>109</v>
      </c>
      <c r="C9" s="126"/>
      <c r="D9" s="126"/>
      <c r="E9" s="126"/>
      <c r="F9" s="126"/>
      <c r="G9" s="126"/>
      <c r="H9" s="126"/>
      <c r="I9" s="10"/>
      <c r="J9" s="10"/>
    </row>
    <row r="10" spans="2:10" ht="15" customHeight="1" x14ac:dyDescent="0.25">
      <c r="B10" s="60"/>
      <c r="C10" s="60"/>
      <c r="D10" s="60"/>
      <c r="E10" s="60"/>
      <c r="F10" s="60"/>
      <c r="G10" s="60"/>
      <c r="H10" s="60"/>
      <c r="I10" s="10"/>
      <c r="J10" s="10"/>
    </row>
    <row r="11" spans="2:10" ht="15" customHeight="1" x14ac:dyDescent="0.25">
      <c r="B11" s="60"/>
      <c r="C11" s="60"/>
      <c r="D11" s="60"/>
      <c r="E11" s="60"/>
      <c r="F11" s="60"/>
      <c r="G11" s="60"/>
      <c r="H11" s="60"/>
      <c r="I11" s="10"/>
      <c r="J11" s="10"/>
    </row>
    <row r="12" spans="2:10" ht="15" customHeight="1" x14ac:dyDescent="0.25">
      <c r="B12" s="59"/>
      <c r="C12" s="59"/>
      <c r="D12" s="28"/>
      <c r="E12" s="28"/>
      <c r="F12" s="28"/>
      <c r="G12" s="28"/>
      <c r="H12" s="27"/>
      <c r="I12" s="10"/>
      <c r="J12" s="10"/>
    </row>
    <row r="13" spans="2:10" ht="15" customHeight="1" thickBot="1" x14ac:dyDescent="0.3">
      <c r="B13" s="59"/>
      <c r="C13" s="59"/>
      <c r="D13" s="28"/>
      <c r="E13" s="28"/>
      <c r="F13" s="28"/>
      <c r="G13" s="28"/>
      <c r="H13" s="27"/>
      <c r="I13" s="10"/>
      <c r="J13" s="10"/>
    </row>
    <row r="14" spans="2:10" ht="15" customHeight="1" thickBot="1" x14ac:dyDescent="0.3">
      <c r="B14" s="103" t="str">
        <f>Datos!E88</f>
        <v>Caldera 102-U</v>
      </c>
      <c r="C14" s="104"/>
      <c r="D14" s="105"/>
      <c r="E14" s="28"/>
      <c r="F14" s="28"/>
      <c r="G14" s="28"/>
      <c r="H14" s="27"/>
      <c r="I14" s="10"/>
      <c r="J14" s="10"/>
    </row>
    <row r="15" spans="2:10" ht="15" customHeight="1" x14ac:dyDescent="0.25">
      <c r="B15" s="106" t="str">
        <f>Datos!E89</f>
        <v>IN000901-K</v>
      </c>
      <c r="C15" s="106"/>
      <c r="D15" s="106"/>
      <c r="E15" s="28"/>
      <c r="F15" s="28"/>
      <c r="G15" s="28"/>
      <c r="H15" s="27"/>
      <c r="I15" s="10"/>
      <c r="J15" s="10"/>
    </row>
    <row r="16" spans="2:10" ht="14.4" x14ac:dyDescent="0.3">
      <c r="B16" s="29"/>
      <c r="C16" s="30"/>
      <c r="D16" s="30"/>
      <c r="E16" s="30"/>
      <c r="F16" s="30"/>
      <c r="G16" s="30"/>
      <c r="H16" s="30"/>
      <c r="I16" s="10"/>
      <c r="J16" s="10"/>
    </row>
    <row r="17" spans="1:10" ht="89.25" customHeight="1" x14ac:dyDescent="0.3">
      <c r="B17" s="31" t="s">
        <v>69</v>
      </c>
      <c r="C17" s="114" t="s">
        <v>134</v>
      </c>
      <c r="D17" s="115"/>
      <c r="E17" s="30"/>
      <c r="F17" s="30"/>
      <c r="G17" s="30"/>
      <c r="H17" s="30"/>
      <c r="I17" s="10"/>
      <c r="J17" s="10"/>
    </row>
    <row r="18" spans="1:10" ht="39.75" customHeight="1" x14ac:dyDescent="0.3">
      <c r="B18" s="31" t="s">
        <v>71</v>
      </c>
      <c r="C18" s="114" t="s">
        <v>72</v>
      </c>
      <c r="D18" s="115"/>
      <c r="E18" s="30"/>
      <c r="F18" s="30"/>
      <c r="G18" s="30"/>
      <c r="H18" s="30"/>
      <c r="I18" s="10"/>
      <c r="J18" s="10"/>
    </row>
    <row r="19" spans="1:10" ht="14.4" x14ac:dyDescent="0.3">
      <c r="B19" s="110" t="s">
        <v>73</v>
      </c>
      <c r="C19" s="32" t="s">
        <v>74</v>
      </c>
      <c r="D19" s="33"/>
      <c r="E19" s="30"/>
      <c r="F19" s="30"/>
      <c r="G19" s="30"/>
      <c r="H19" s="30"/>
      <c r="I19" s="10"/>
      <c r="J19" s="10"/>
    </row>
    <row r="20" spans="1:10" ht="14.4" x14ac:dyDescent="0.3">
      <c r="B20" s="110"/>
      <c r="C20" s="32" t="s">
        <v>75</v>
      </c>
      <c r="D20" s="33" t="s">
        <v>76</v>
      </c>
      <c r="E20" s="30"/>
      <c r="F20" s="30"/>
      <c r="G20" s="30"/>
      <c r="H20" s="30"/>
      <c r="I20" s="10"/>
      <c r="J20" s="10"/>
    </row>
    <row r="21" spans="1:10" ht="14.4" x14ac:dyDescent="0.3">
      <c r="B21" s="110"/>
      <c r="C21" s="32" t="s">
        <v>77</v>
      </c>
      <c r="D21" s="33" t="s">
        <v>78</v>
      </c>
      <c r="E21" s="30"/>
      <c r="F21" s="30"/>
      <c r="G21" s="30"/>
      <c r="H21" s="30"/>
      <c r="I21" s="10"/>
      <c r="J21" s="10"/>
    </row>
    <row r="22" spans="1:10" ht="14.4" x14ac:dyDescent="0.3">
      <c r="B22" s="110"/>
      <c r="C22" s="32" t="s">
        <v>79</v>
      </c>
      <c r="D22" s="33" t="s">
        <v>80</v>
      </c>
      <c r="E22" s="30"/>
      <c r="F22" s="30"/>
      <c r="G22" s="30"/>
      <c r="H22" s="30"/>
      <c r="I22" s="10"/>
      <c r="J22" s="10"/>
    </row>
    <row r="23" spans="1:10" ht="14.4" x14ac:dyDescent="0.3">
      <c r="B23" s="110"/>
      <c r="C23" s="32" t="s">
        <v>81</v>
      </c>
      <c r="D23" s="33" t="s">
        <v>82</v>
      </c>
      <c r="E23" s="30"/>
      <c r="F23" s="30"/>
      <c r="G23" s="30"/>
      <c r="H23" s="30"/>
      <c r="I23" s="10"/>
      <c r="J23" s="10"/>
    </row>
    <row r="24" spans="1:10" ht="14.4" x14ac:dyDescent="0.3">
      <c r="B24" s="110"/>
      <c r="C24" s="32" t="s">
        <v>83</v>
      </c>
      <c r="D24" s="33" t="s">
        <v>94</v>
      </c>
      <c r="E24" s="30"/>
      <c r="F24" s="30"/>
      <c r="G24" s="30"/>
      <c r="H24" s="30"/>
      <c r="I24" s="10"/>
      <c r="J24" s="10"/>
    </row>
    <row r="25" spans="1:10" ht="14.4" x14ac:dyDescent="0.3">
      <c r="B25" s="31" t="s">
        <v>84</v>
      </c>
      <c r="C25" s="116" t="s">
        <v>85</v>
      </c>
      <c r="D25" s="117"/>
      <c r="E25" s="30"/>
      <c r="F25" s="30"/>
      <c r="G25" s="30"/>
      <c r="H25" s="30"/>
      <c r="I25" s="10"/>
      <c r="J25" s="10"/>
    </row>
    <row r="26" spans="1:10" ht="33.6" customHeight="1" x14ac:dyDescent="0.3">
      <c r="B26" s="34" t="s">
        <v>86</v>
      </c>
      <c r="C26" s="107" t="s">
        <v>163</v>
      </c>
      <c r="D26" s="108"/>
      <c r="E26" s="30"/>
      <c r="F26" s="30"/>
      <c r="G26" s="30"/>
      <c r="H26" s="30"/>
      <c r="I26" s="10"/>
      <c r="J26" s="10"/>
    </row>
    <row r="27" spans="1:10" ht="12" customHeight="1" x14ac:dyDescent="0.3">
      <c r="A27" s="19"/>
      <c r="B27" s="35" t="s">
        <v>87</v>
      </c>
      <c r="C27" s="107">
        <v>10200601</v>
      </c>
      <c r="D27" s="108"/>
      <c r="E27" s="30"/>
      <c r="F27" s="30"/>
      <c r="G27" s="30"/>
      <c r="H27" s="30"/>
      <c r="I27" s="10"/>
      <c r="J27" s="10"/>
    </row>
    <row r="28" spans="1:10" ht="14.4" x14ac:dyDescent="0.3">
      <c r="B28" s="36"/>
      <c r="C28" s="36"/>
      <c r="D28" s="36"/>
      <c r="E28" s="30"/>
      <c r="F28" s="30"/>
      <c r="G28" s="30"/>
      <c r="H28" s="30"/>
      <c r="I28" s="10"/>
      <c r="J28" s="10"/>
    </row>
    <row r="29" spans="1:10" ht="14.4" x14ac:dyDescent="0.3">
      <c r="B29" s="109"/>
      <c r="C29" s="109"/>
      <c r="D29" s="109"/>
      <c r="E29" s="37" t="s">
        <v>46</v>
      </c>
      <c r="F29" s="37" t="s">
        <v>1</v>
      </c>
      <c r="G29" s="37" t="s">
        <v>2</v>
      </c>
      <c r="H29" s="38" t="s">
        <v>0</v>
      </c>
      <c r="I29" s="10"/>
      <c r="J29" s="10"/>
    </row>
    <row r="30" spans="1:10" ht="14.4" x14ac:dyDescent="0.3">
      <c r="B30" s="110" t="s">
        <v>88</v>
      </c>
      <c r="C30" s="110"/>
      <c r="D30" s="110"/>
      <c r="E30" s="50" t="str">
        <f>+VLOOKUP(C27,'[2]Hoja1 (2)'!$A$1:$G$113,4,0)</f>
        <v>0.00226*GNAT</v>
      </c>
      <c r="F30" s="50" t="str">
        <f>+VLOOKUP(C27,'[2]Hoja1 (2)'!$A$1:$G$113,2,0)</f>
        <v>0.00028*GNAT</v>
      </c>
      <c r="G30" s="50" t="str">
        <f>+VLOOKUP(C27,'[2]Hoja1 (2)'!$A$1:$G$113,3,0)</f>
        <v>2.69*GNAT</v>
      </c>
      <c r="H30" s="50" t="str">
        <f>+VLOOKUP(C27,'[2]Hoja1 (2)'!$A$1:$G$113,5,0)</f>
        <v>0.00017*GNAT</v>
      </c>
      <c r="I30" s="10"/>
      <c r="J30" s="10"/>
    </row>
    <row r="31" spans="1:10" ht="14.4" x14ac:dyDescent="0.3">
      <c r="B31" s="111" t="s">
        <v>89</v>
      </c>
      <c r="C31" s="112"/>
      <c r="D31" s="113"/>
      <c r="E31" s="50" t="s">
        <v>90</v>
      </c>
      <c r="F31" s="50" t="s">
        <v>90</v>
      </c>
      <c r="G31" s="50" t="s">
        <v>90</v>
      </c>
      <c r="H31" s="50" t="s">
        <v>90</v>
      </c>
      <c r="I31" s="10"/>
      <c r="J31" s="10"/>
    </row>
    <row r="32" spans="1:10" ht="14.4" x14ac:dyDescent="0.3">
      <c r="B32" s="30"/>
      <c r="C32" s="30"/>
      <c r="D32" s="30"/>
      <c r="E32" s="30"/>
      <c r="F32" s="30"/>
      <c r="G32" s="30"/>
      <c r="H32" s="30"/>
      <c r="I32" s="10"/>
      <c r="J32" s="10"/>
    </row>
    <row r="33" spans="2:10" ht="16.5" customHeight="1" x14ac:dyDescent="0.3">
      <c r="B33" s="30"/>
      <c r="C33" s="30"/>
      <c r="D33" s="30"/>
      <c r="E33" s="30"/>
      <c r="F33" s="30"/>
      <c r="G33" s="30"/>
      <c r="H33" s="30"/>
      <c r="I33" s="10"/>
      <c r="J33" s="10"/>
    </row>
    <row r="34" spans="2:10" ht="14.4" x14ac:dyDescent="0.3">
      <c r="B34" s="30"/>
      <c r="C34" s="30"/>
      <c r="D34" s="30"/>
      <c r="E34" s="30"/>
      <c r="F34" s="30"/>
      <c r="G34" s="30"/>
      <c r="H34" s="30"/>
      <c r="I34" s="10"/>
      <c r="J34" s="10"/>
    </row>
    <row r="35" spans="2:10" ht="15" thickBot="1" x14ac:dyDescent="0.35">
      <c r="B35" s="30"/>
      <c r="C35" s="30"/>
      <c r="D35" s="30"/>
      <c r="E35" s="30"/>
      <c r="F35" s="30"/>
      <c r="G35" s="30"/>
      <c r="H35" s="30"/>
      <c r="I35" s="10"/>
      <c r="J35" s="10"/>
    </row>
    <row r="36" spans="2:10" ht="15" thickBot="1" x14ac:dyDescent="0.35">
      <c r="B36" s="103" t="str">
        <f>Datos!E112</f>
        <v>Caldera 106-U</v>
      </c>
      <c r="C36" s="104"/>
      <c r="D36" s="105"/>
      <c r="E36" s="30"/>
      <c r="F36" s="30"/>
      <c r="G36" s="30"/>
      <c r="H36" s="30"/>
      <c r="I36" s="10"/>
      <c r="J36" s="10"/>
    </row>
    <row r="37" spans="2:10" ht="14.4" x14ac:dyDescent="0.3">
      <c r="B37" s="106" t="str">
        <f>Datos!E113</f>
        <v>IN000902-8</v>
      </c>
      <c r="C37" s="106"/>
      <c r="D37" s="106"/>
      <c r="E37" s="30"/>
      <c r="F37" s="30"/>
      <c r="G37" s="30"/>
      <c r="H37" s="30"/>
      <c r="I37" s="10"/>
      <c r="J37" s="10"/>
    </row>
    <row r="38" spans="2:10" ht="14.4" x14ac:dyDescent="0.3">
      <c r="B38" s="29"/>
      <c r="C38" s="30"/>
      <c r="D38" s="30"/>
      <c r="E38" s="30"/>
      <c r="F38" s="30"/>
      <c r="G38" s="30"/>
      <c r="H38" s="30"/>
      <c r="I38" s="10"/>
      <c r="J38" s="10"/>
    </row>
    <row r="39" spans="2:10" ht="82.5" customHeight="1" x14ac:dyDescent="0.3">
      <c r="B39" s="31" t="s">
        <v>69</v>
      </c>
      <c r="C39" s="114" t="s">
        <v>70</v>
      </c>
      <c r="D39" s="115"/>
      <c r="E39" s="30"/>
      <c r="F39" s="30"/>
      <c r="G39" s="30"/>
      <c r="H39" s="30"/>
      <c r="I39" s="10"/>
      <c r="J39" s="10"/>
    </row>
    <row r="40" spans="2:10" ht="40.5" customHeight="1" x14ac:dyDescent="0.3">
      <c r="B40" s="31" t="s">
        <v>71</v>
      </c>
      <c r="C40" s="114" t="s">
        <v>72</v>
      </c>
      <c r="D40" s="115"/>
      <c r="E40" s="30"/>
      <c r="F40" s="30"/>
      <c r="G40" s="30"/>
      <c r="H40" s="30"/>
      <c r="I40" s="10"/>
      <c r="J40" s="10"/>
    </row>
    <row r="41" spans="2:10" ht="14.4" x14ac:dyDescent="0.3">
      <c r="B41" s="110" t="s">
        <v>73</v>
      </c>
      <c r="C41" s="32" t="s">
        <v>74</v>
      </c>
      <c r="D41" s="33"/>
      <c r="E41" s="30"/>
      <c r="F41" s="30"/>
      <c r="G41" s="30"/>
      <c r="H41" s="30"/>
      <c r="I41" s="10"/>
      <c r="J41" s="10"/>
    </row>
    <row r="42" spans="2:10" ht="14.4" x14ac:dyDescent="0.3">
      <c r="B42" s="110"/>
      <c r="C42" s="32" t="s">
        <v>75</v>
      </c>
      <c r="D42" s="33" t="s">
        <v>76</v>
      </c>
      <c r="E42" s="30"/>
      <c r="F42" s="30"/>
      <c r="G42" s="30"/>
      <c r="H42" s="30"/>
      <c r="I42" s="10"/>
      <c r="J42" s="10"/>
    </row>
    <row r="43" spans="2:10" ht="14.4" x14ac:dyDescent="0.3">
      <c r="B43" s="110"/>
      <c r="C43" s="32" t="s">
        <v>77</v>
      </c>
      <c r="D43" s="33" t="s">
        <v>78</v>
      </c>
      <c r="E43" s="30"/>
      <c r="F43" s="30"/>
      <c r="G43" s="30"/>
      <c r="H43" s="30"/>
      <c r="I43" s="10"/>
      <c r="J43" s="10"/>
    </row>
    <row r="44" spans="2:10" ht="14.4" x14ac:dyDescent="0.3">
      <c r="B44" s="110"/>
      <c r="C44" s="32" t="s">
        <v>79</v>
      </c>
      <c r="D44" s="33" t="s">
        <v>80</v>
      </c>
      <c r="E44" s="30"/>
      <c r="F44" s="30"/>
      <c r="G44" s="30"/>
      <c r="H44" s="30"/>
      <c r="I44" s="10"/>
      <c r="J44" s="10"/>
    </row>
    <row r="45" spans="2:10" ht="14.4" x14ac:dyDescent="0.3">
      <c r="B45" s="110"/>
      <c r="C45" s="32" t="s">
        <v>81</v>
      </c>
      <c r="D45" s="33" t="s">
        <v>91</v>
      </c>
      <c r="E45" s="30"/>
      <c r="F45" s="30"/>
      <c r="G45" s="30"/>
      <c r="H45" s="30"/>
      <c r="I45" s="10"/>
      <c r="J45" s="10"/>
    </row>
    <row r="46" spans="2:10" ht="14.4" x14ac:dyDescent="0.3">
      <c r="B46" s="110"/>
      <c r="C46" s="32" t="s">
        <v>83</v>
      </c>
      <c r="D46" s="33" t="s">
        <v>135</v>
      </c>
      <c r="E46" s="30"/>
      <c r="F46" s="30"/>
      <c r="G46" s="30"/>
      <c r="H46" s="30"/>
      <c r="I46" s="10"/>
      <c r="J46" s="10"/>
    </row>
    <row r="47" spans="2:10" ht="28.8" x14ac:dyDescent="0.3">
      <c r="B47" s="31" t="s">
        <v>84</v>
      </c>
      <c r="C47" s="116" t="s">
        <v>85</v>
      </c>
      <c r="D47" s="117"/>
      <c r="E47" s="30"/>
      <c r="F47" s="30"/>
      <c r="G47" s="30"/>
      <c r="H47" s="30"/>
      <c r="I47" s="10"/>
      <c r="J47" s="10"/>
    </row>
    <row r="48" spans="2:10" ht="28.8" x14ac:dyDescent="0.3">
      <c r="B48" s="34" t="s">
        <v>86</v>
      </c>
      <c r="C48" s="107" t="s">
        <v>163</v>
      </c>
      <c r="D48" s="108"/>
      <c r="E48" s="30"/>
      <c r="F48" s="30"/>
      <c r="G48" s="30"/>
      <c r="H48" s="30"/>
      <c r="I48" s="10"/>
      <c r="J48" s="10"/>
    </row>
    <row r="49" spans="2:10" ht="14.4" x14ac:dyDescent="0.3">
      <c r="B49" s="34" t="s">
        <v>87</v>
      </c>
      <c r="C49" s="107">
        <v>10200601</v>
      </c>
      <c r="D49" s="108"/>
      <c r="E49" s="30"/>
      <c r="F49" s="30"/>
      <c r="G49" s="30"/>
      <c r="H49" s="30"/>
      <c r="I49" s="10"/>
      <c r="J49" s="10"/>
    </row>
    <row r="50" spans="2:10" ht="14.4" x14ac:dyDescent="0.3">
      <c r="B50" s="36"/>
      <c r="C50" s="36"/>
      <c r="D50" s="36"/>
      <c r="E50" s="30"/>
      <c r="F50" s="30"/>
      <c r="G50" s="30"/>
      <c r="H50" s="30"/>
      <c r="I50" s="10"/>
      <c r="J50" s="10"/>
    </row>
    <row r="51" spans="2:10" ht="14.25" customHeight="1" x14ac:dyDescent="0.3">
      <c r="B51" s="116"/>
      <c r="C51" s="124"/>
      <c r="D51" s="117"/>
      <c r="E51" s="37" t="s">
        <v>46</v>
      </c>
      <c r="F51" s="37" t="s">
        <v>1</v>
      </c>
      <c r="G51" s="37" t="s">
        <v>2</v>
      </c>
      <c r="H51" s="38" t="s">
        <v>0</v>
      </c>
      <c r="I51" s="10"/>
      <c r="J51" s="10"/>
    </row>
    <row r="52" spans="2:10" ht="14.4" x14ac:dyDescent="0.3">
      <c r="B52" s="121" t="s">
        <v>88</v>
      </c>
      <c r="C52" s="122"/>
      <c r="D52" s="123"/>
      <c r="E52" s="50" t="str">
        <f>+VLOOKUP(C49,'[2]Hoja1 (2)'!$A$1:$G$113,4,0)</f>
        <v>0.00226*GNAT</v>
      </c>
      <c r="F52" s="50" t="str">
        <f>+VLOOKUP(C49,'[2]Hoja1 (2)'!$A$1:$G$113,2,0)</f>
        <v>0.00028*GNAT</v>
      </c>
      <c r="G52" s="50" t="str">
        <f>+VLOOKUP(C49,'[2]Hoja1 (2)'!$A$1:$G$113,3,0)</f>
        <v>2.69*GNAT</v>
      </c>
      <c r="H52" s="50" t="str">
        <f>+VLOOKUP(C49,'[2]Hoja1 (2)'!$A$1:$G$113,5,0)</f>
        <v>0.00017*GNAT</v>
      </c>
      <c r="I52" s="10"/>
      <c r="J52" s="10"/>
    </row>
    <row r="53" spans="2:10" ht="14.4" x14ac:dyDescent="0.3">
      <c r="B53" s="111" t="s">
        <v>89</v>
      </c>
      <c r="C53" s="112"/>
      <c r="D53" s="113"/>
      <c r="E53" s="50" t="s">
        <v>90</v>
      </c>
      <c r="F53" s="50" t="s">
        <v>90</v>
      </c>
      <c r="G53" s="50" t="s">
        <v>90</v>
      </c>
      <c r="H53" s="50" t="s">
        <v>90</v>
      </c>
      <c r="I53" s="10"/>
      <c r="J53" s="10"/>
    </row>
    <row r="54" spans="2:10" ht="14.4" x14ac:dyDescent="0.3">
      <c r="B54" s="30"/>
      <c r="C54" s="30"/>
      <c r="D54" s="30"/>
      <c r="E54" s="30"/>
      <c r="F54" s="30"/>
      <c r="G54" s="30"/>
      <c r="H54" s="30"/>
      <c r="I54" s="10"/>
      <c r="J54" s="10"/>
    </row>
    <row r="55" spans="2:10" ht="14.4" x14ac:dyDescent="0.3">
      <c r="B55" s="30"/>
      <c r="C55" s="30"/>
      <c r="D55" s="30"/>
      <c r="E55" s="30"/>
      <c r="F55" s="30"/>
      <c r="G55" s="30"/>
      <c r="H55" s="30"/>
      <c r="I55" s="10"/>
      <c r="J55" s="10"/>
    </row>
    <row r="56" spans="2:10" ht="14.4" x14ac:dyDescent="0.3">
      <c r="B56" s="30"/>
      <c r="C56" s="30"/>
      <c r="D56" s="30"/>
      <c r="E56" s="30"/>
      <c r="F56" s="30"/>
      <c r="G56" s="30"/>
      <c r="H56" s="30"/>
      <c r="I56" s="10"/>
      <c r="J56" s="10"/>
    </row>
    <row r="57" spans="2:10" ht="14.4" x14ac:dyDescent="0.3">
      <c r="B57" s="30"/>
      <c r="C57" s="30"/>
      <c r="D57" s="30"/>
      <c r="E57" s="30"/>
      <c r="F57" s="30"/>
      <c r="G57" s="30"/>
      <c r="H57" s="30"/>
      <c r="I57" s="10"/>
      <c r="J57" s="10"/>
    </row>
    <row r="58" spans="2:10" ht="15" thickBot="1" x14ac:dyDescent="0.35">
      <c r="B58" s="30"/>
      <c r="C58" s="30"/>
      <c r="D58" s="30"/>
      <c r="E58" s="30"/>
      <c r="F58" s="30"/>
      <c r="G58" s="30"/>
      <c r="H58" s="30"/>
      <c r="I58" s="10"/>
      <c r="J58" s="10"/>
    </row>
    <row r="59" spans="2:10" ht="15.75" customHeight="1" thickBot="1" x14ac:dyDescent="0.3">
      <c r="B59" s="103" t="str">
        <f>Datos!E137</f>
        <v>Turbina a Gas 113-J</v>
      </c>
      <c r="C59" s="104"/>
      <c r="D59" s="105"/>
      <c r="E59" s="28"/>
      <c r="F59" s="28"/>
      <c r="G59" s="28"/>
      <c r="H59" s="27"/>
      <c r="I59" s="10"/>
      <c r="J59" s="10"/>
    </row>
    <row r="60" spans="2:10" ht="15.75" customHeight="1" x14ac:dyDescent="0.25">
      <c r="B60" s="106" t="str">
        <f>Datos!E138</f>
        <v>EL003401-1</v>
      </c>
      <c r="C60" s="106"/>
      <c r="D60" s="106"/>
      <c r="E60" s="28"/>
      <c r="F60" s="28"/>
      <c r="G60" s="28"/>
      <c r="H60" s="27"/>
      <c r="I60" s="10"/>
      <c r="J60" s="10"/>
    </row>
    <row r="61" spans="2:10" ht="15.75" customHeight="1" x14ac:dyDescent="0.3">
      <c r="B61" s="29"/>
      <c r="C61" s="30"/>
      <c r="D61" s="30"/>
      <c r="E61" s="30"/>
      <c r="F61" s="30"/>
      <c r="G61" s="30"/>
      <c r="H61" s="30"/>
      <c r="I61" s="10"/>
      <c r="J61" s="10"/>
    </row>
    <row r="62" spans="2:10" ht="84" customHeight="1" x14ac:dyDescent="0.3">
      <c r="B62" s="31" t="s">
        <v>69</v>
      </c>
      <c r="C62" s="114" t="s">
        <v>70</v>
      </c>
      <c r="D62" s="115"/>
      <c r="E62" s="30"/>
      <c r="F62" s="30"/>
      <c r="G62" s="30"/>
      <c r="H62" s="30"/>
      <c r="I62" s="10"/>
      <c r="J62" s="10"/>
    </row>
    <row r="63" spans="2:10" ht="38.25" customHeight="1" x14ac:dyDescent="0.3">
      <c r="B63" s="31" t="s">
        <v>71</v>
      </c>
      <c r="C63" s="114" t="s">
        <v>162</v>
      </c>
      <c r="D63" s="115"/>
      <c r="E63" s="30"/>
      <c r="F63" s="30"/>
      <c r="G63" s="30"/>
      <c r="H63" s="30"/>
      <c r="I63" s="10"/>
      <c r="J63" s="10"/>
    </row>
    <row r="64" spans="2:10" ht="14.4" x14ac:dyDescent="0.3">
      <c r="B64" s="110" t="s">
        <v>73</v>
      </c>
      <c r="C64" s="32" t="s">
        <v>74</v>
      </c>
      <c r="D64" s="33"/>
      <c r="E64" s="30"/>
      <c r="F64" s="30"/>
      <c r="G64" s="30"/>
      <c r="H64" s="30"/>
      <c r="I64" s="10"/>
      <c r="J64" s="10"/>
    </row>
    <row r="65" spans="2:10" ht="14.4" x14ac:dyDescent="0.3">
      <c r="B65" s="110"/>
      <c r="C65" s="32" t="s">
        <v>75</v>
      </c>
      <c r="D65" s="61" t="s">
        <v>76</v>
      </c>
      <c r="E65" s="30"/>
      <c r="F65" s="30"/>
      <c r="G65" s="30"/>
      <c r="H65" s="30"/>
      <c r="I65" s="10"/>
      <c r="J65" s="10"/>
    </row>
    <row r="66" spans="2:10" ht="14.4" x14ac:dyDescent="0.3">
      <c r="B66" s="110"/>
      <c r="C66" s="32" t="s">
        <v>77</v>
      </c>
      <c r="D66" s="61" t="s">
        <v>78</v>
      </c>
      <c r="E66" s="30"/>
      <c r="F66" s="30"/>
      <c r="G66" s="30"/>
      <c r="H66" s="30" t="s">
        <v>92</v>
      </c>
      <c r="I66" s="10"/>
      <c r="J66" s="10"/>
    </row>
    <row r="67" spans="2:10" ht="14.4" x14ac:dyDescent="0.3">
      <c r="B67" s="110"/>
      <c r="C67" s="32" t="s">
        <v>79</v>
      </c>
      <c r="D67" s="61" t="s">
        <v>93</v>
      </c>
      <c r="E67" s="30"/>
      <c r="F67" s="30"/>
      <c r="G67" s="30"/>
      <c r="H67" s="30"/>
      <c r="I67" s="10"/>
      <c r="J67" s="10"/>
    </row>
    <row r="68" spans="2:10" ht="14.4" x14ac:dyDescent="0.3">
      <c r="B68" s="110"/>
      <c r="C68" s="32" t="s">
        <v>81</v>
      </c>
      <c r="D68" s="61">
        <v>1063106323</v>
      </c>
      <c r="E68" s="30"/>
      <c r="F68" s="30"/>
      <c r="G68" s="30"/>
      <c r="H68" s="30"/>
      <c r="I68" s="10"/>
      <c r="J68" s="10"/>
    </row>
    <row r="69" spans="2:10" ht="14.4" x14ac:dyDescent="0.3">
      <c r="B69" s="110"/>
      <c r="C69" s="32" t="s">
        <v>83</v>
      </c>
      <c r="D69" s="61" t="s">
        <v>135</v>
      </c>
      <c r="E69" s="30"/>
      <c r="F69" s="30"/>
      <c r="G69" s="30"/>
      <c r="H69" s="30"/>
      <c r="I69" s="10"/>
      <c r="J69" s="10"/>
    </row>
    <row r="70" spans="2:10" ht="28.8" x14ac:dyDescent="0.3">
      <c r="B70" s="31" t="s">
        <v>84</v>
      </c>
      <c r="C70" s="116" t="s">
        <v>85</v>
      </c>
      <c r="D70" s="117"/>
      <c r="E70" s="30"/>
      <c r="F70" s="30"/>
      <c r="G70" s="30"/>
      <c r="H70" s="30"/>
      <c r="I70" s="10"/>
      <c r="J70" s="10"/>
    </row>
    <row r="71" spans="2:10" ht="28.8" x14ac:dyDescent="0.3">
      <c r="B71" s="34" t="s">
        <v>86</v>
      </c>
      <c r="C71" s="107" t="s">
        <v>163</v>
      </c>
      <c r="D71" s="108"/>
      <c r="E71" s="30"/>
      <c r="F71" s="30"/>
      <c r="G71" s="30"/>
      <c r="H71" s="30"/>
      <c r="I71" s="10"/>
      <c r="J71" s="10"/>
    </row>
    <row r="72" spans="2:10" ht="14.4" x14ac:dyDescent="0.3">
      <c r="B72" s="35" t="s">
        <v>87</v>
      </c>
      <c r="C72" s="107">
        <v>20100201</v>
      </c>
      <c r="D72" s="108"/>
      <c r="E72" s="30"/>
      <c r="F72" s="30"/>
      <c r="G72" s="30"/>
      <c r="H72" s="30"/>
      <c r="I72" s="10"/>
      <c r="J72" s="10"/>
    </row>
    <row r="73" spans="2:10" ht="14.25" customHeight="1" x14ac:dyDescent="0.3">
      <c r="B73" s="36"/>
      <c r="C73" s="36"/>
      <c r="D73" s="36"/>
      <c r="E73" s="30"/>
      <c r="F73" s="30"/>
      <c r="G73" s="30"/>
      <c r="H73" s="30"/>
      <c r="I73" s="10"/>
      <c r="J73" s="10"/>
    </row>
    <row r="74" spans="2:10" ht="14.4" x14ac:dyDescent="0.3">
      <c r="B74" s="118"/>
      <c r="C74" s="119"/>
      <c r="D74" s="120"/>
      <c r="E74" s="37" t="s">
        <v>46</v>
      </c>
      <c r="F74" s="37" t="s">
        <v>1</v>
      </c>
      <c r="G74" s="37" t="s">
        <v>2</v>
      </c>
      <c r="H74" s="38" t="s">
        <v>0</v>
      </c>
      <c r="I74" s="10"/>
      <c r="J74" s="10"/>
    </row>
    <row r="75" spans="2:10" ht="14.4" x14ac:dyDescent="0.3">
      <c r="B75" s="121" t="s">
        <v>88</v>
      </c>
      <c r="C75" s="122"/>
      <c r="D75" s="123"/>
      <c r="E75" s="50" t="str">
        <f>'[3]Factores Emisión'!$P$2366</f>
        <v>0.00534*GNAT</v>
      </c>
      <c r="F75" s="50" t="str">
        <f>'[3]Factores Emisión'!$P$2368</f>
        <v>0.000217*GNAT</v>
      </c>
      <c r="G75" s="50" t="str">
        <f>'[3]Factores Emisión'!$P$2372</f>
        <v>1.84*GNAT</v>
      </c>
      <c r="H75" s="50" t="str">
        <f>'[3]Factores Emisión'!$P$2362</f>
        <v>0.00011*GNAT</v>
      </c>
      <c r="I75" s="10"/>
      <c r="J75" s="10"/>
    </row>
    <row r="76" spans="2:10" ht="14.4" x14ac:dyDescent="0.3">
      <c r="B76" s="111" t="s">
        <v>89</v>
      </c>
      <c r="C76" s="112"/>
      <c r="D76" s="113"/>
      <c r="E76" s="50" t="s">
        <v>90</v>
      </c>
      <c r="F76" s="50" t="s">
        <v>90</v>
      </c>
      <c r="G76" s="50" t="s">
        <v>90</v>
      </c>
      <c r="H76" s="50" t="s">
        <v>90</v>
      </c>
      <c r="I76" s="10"/>
      <c r="J76" s="10"/>
    </row>
    <row r="77" spans="2:10" ht="14.25" customHeight="1" x14ac:dyDescent="0.3">
      <c r="B77" s="30"/>
      <c r="C77" s="30"/>
      <c r="D77" s="30"/>
      <c r="E77" s="30"/>
      <c r="F77" s="30"/>
      <c r="G77" s="30"/>
      <c r="H77" s="30"/>
      <c r="I77" s="10"/>
      <c r="J77" s="10"/>
    </row>
    <row r="78" spans="2:10" ht="14.4" x14ac:dyDescent="0.3">
      <c r="B78" s="30"/>
      <c r="C78" s="30"/>
      <c r="D78" s="30"/>
      <c r="E78" s="30"/>
      <c r="F78" s="30"/>
      <c r="G78" s="30"/>
      <c r="H78" s="30"/>
      <c r="I78" s="10"/>
      <c r="J78" s="10"/>
    </row>
    <row r="79" spans="2:10" ht="14.4" x14ac:dyDescent="0.3">
      <c r="B79" s="30"/>
      <c r="C79" s="30"/>
      <c r="D79" s="30"/>
      <c r="E79" s="30"/>
      <c r="F79" s="30"/>
      <c r="G79" s="30"/>
      <c r="H79" s="30"/>
      <c r="I79" s="10"/>
      <c r="J79" s="10"/>
    </row>
    <row r="80" spans="2:10" ht="14.4" x14ac:dyDescent="0.3">
      <c r="B80" s="30"/>
      <c r="C80" s="30"/>
      <c r="D80" s="30"/>
      <c r="E80" s="30"/>
      <c r="F80" s="30"/>
      <c r="G80" s="30"/>
      <c r="H80" s="30"/>
      <c r="I80" s="10"/>
      <c r="J80" s="10"/>
    </row>
    <row r="81" spans="2:10" ht="14.4" x14ac:dyDescent="0.3">
      <c r="B81" s="30"/>
      <c r="C81" s="30"/>
      <c r="D81" s="30"/>
      <c r="E81" s="30"/>
      <c r="F81" s="30"/>
      <c r="G81" s="30"/>
      <c r="H81" s="30"/>
      <c r="I81" s="10"/>
      <c r="J81" s="10"/>
    </row>
    <row r="82" spans="2:10" ht="14.4" thickBot="1" x14ac:dyDescent="0.3"/>
    <row r="83" spans="2:10" ht="15" thickBot="1" x14ac:dyDescent="0.3">
      <c r="B83" s="103" t="str">
        <f>Datos!E161</f>
        <v>Caldera B-14001</v>
      </c>
      <c r="C83" s="104"/>
      <c r="D83" s="105"/>
      <c r="E83" s="28"/>
      <c r="F83" s="28"/>
      <c r="G83" s="28"/>
      <c r="H83" s="27"/>
    </row>
    <row r="84" spans="2:10" ht="14.4" x14ac:dyDescent="0.25">
      <c r="B84" s="106" t="str">
        <f>Datos!E162</f>
        <v>IN003455-K</v>
      </c>
      <c r="C84" s="106"/>
      <c r="D84" s="106"/>
      <c r="E84" s="28"/>
      <c r="F84" s="28"/>
      <c r="G84" s="28"/>
      <c r="H84" s="27"/>
    </row>
    <row r="85" spans="2:10" ht="14.4" x14ac:dyDescent="0.3">
      <c r="B85" s="29"/>
      <c r="C85" s="30"/>
      <c r="D85" s="30"/>
      <c r="E85" s="30"/>
      <c r="F85" s="30"/>
      <c r="G85" s="30"/>
      <c r="H85" s="30"/>
    </row>
    <row r="86" spans="2:10" ht="88.5" customHeight="1" x14ac:dyDescent="0.3">
      <c r="B86" s="31" t="s">
        <v>69</v>
      </c>
      <c r="C86" s="114" t="s">
        <v>70</v>
      </c>
      <c r="D86" s="115"/>
      <c r="E86" s="30"/>
      <c r="F86" s="30"/>
      <c r="G86" s="30"/>
      <c r="H86" s="30"/>
    </row>
    <row r="87" spans="2:10" ht="30" customHeight="1" x14ac:dyDescent="0.3">
      <c r="B87" s="31" t="s">
        <v>71</v>
      </c>
      <c r="C87" s="114" t="s">
        <v>72</v>
      </c>
      <c r="D87" s="115"/>
      <c r="E87" s="30"/>
      <c r="F87" s="30"/>
      <c r="G87" s="30"/>
      <c r="H87" s="30"/>
    </row>
    <row r="88" spans="2:10" ht="14.4" x14ac:dyDescent="0.3">
      <c r="B88" s="110" t="s">
        <v>73</v>
      </c>
      <c r="C88" s="32" t="s">
        <v>74</v>
      </c>
      <c r="D88" s="33"/>
      <c r="E88" s="30"/>
      <c r="F88" s="30"/>
      <c r="G88" s="30"/>
      <c r="H88" s="30"/>
    </row>
    <row r="89" spans="2:10" ht="14.4" x14ac:dyDescent="0.3">
      <c r="B89" s="110"/>
      <c r="C89" s="32" t="s">
        <v>75</v>
      </c>
      <c r="D89" s="61" t="s">
        <v>76</v>
      </c>
      <c r="E89" s="30"/>
      <c r="F89" s="30"/>
      <c r="G89" s="30"/>
      <c r="H89" s="30"/>
    </row>
    <row r="90" spans="2:10" ht="14.4" x14ac:dyDescent="0.3">
      <c r="B90" s="110"/>
      <c r="C90" s="32" t="s">
        <v>77</v>
      </c>
      <c r="D90" s="61" t="s">
        <v>115</v>
      </c>
      <c r="E90" s="30"/>
      <c r="F90" s="30"/>
      <c r="G90" s="30"/>
      <c r="H90" s="30"/>
    </row>
    <row r="91" spans="2:10" ht="14.4" x14ac:dyDescent="0.3">
      <c r="B91" s="110"/>
      <c r="C91" s="32" t="s">
        <v>79</v>
      </c>
      <c r="D91" s="61" t="s">
        <v>128</v>
      </c>
      <c r="E91" s="30"/>
      <c r="F91" s="30"/>
      <c r="G91" s="30"/>
      <c r="H91" s="30"/>
    </row>
    <row r="92" spans="2:10" ht="14.4" x14ac:dyDescent="0.3">
      <c r="B92" s="110"/>
      <c r="C92" s="32" t="s">
        <v>81</v>
      </c>
      <c r="D92" s="61" t="s">
        <v>159</v>
      </c>
      <c r="E92" s="30"/>
      <c r="F92" s="30"/>
      <c r="G92" s="30"/>
      <c r="H92" s="30"/>
    </row>
    <row r="93" spans="2:10" ht="14.4" x14ac:dyDescent="0.3">
      <c r="B93" s="110"/>
      <c r="C93" s="32" t="s">
        <v>83</v>
      </c>
      <c r="D93" s="61" t="s">
        <v>135</v>
      </c>
      <c r="E93" s="30"/>
      <c r="F93" s="30"/>
      <c r="G93" s="30"/>
      <c r="H93" s="30"/>
    </row>
    <row r="94" spans="2:10" ht="28.8" x14ac:dyDescent="0.3">
      <c r="B94" s="31" t="s">
        <v>84</v>
      </c>
      <c r="C94" s="116" t="s">
        <v>85</v>
      </c>
      <c r="D94" s="117"/>
      <c r="E94" s="30"/>
      <c r="F94" s="30"/>
      <c r="G94" s="30"/>
      <c r="H94" s="30"/>
    </row>
    <row r="95" spans="2:10" ht="28.8" x14ac:dyDescent="0.3">
      <c r="B95" s="34" t="s">
        <v>86</v>
      </c>
      <c r="C95" s="107" t="s">
        <v>163</v>
      </c>
      <c r="D95" s="108"/>
      <c r="E95" s="30"/>
      <c r="F95" s="30"/>
      <c r="G95" s="30"/>
      <c r="H95" s="30"/>
    </row>
    <row r="96" spans="2:10" ht="14.4" x14ac:dyDescent="0.3">
      <c r="B96" s="49" t="s">
        <v>87</v>
      </c>
      <c r="C96" s="107">
        <v>10200601</v>
      </c>
      <c r="D96" s="108"/>
      <c r="E96" s="30"/>
      <c r="F96" s="30"/>
      <c r="G96" s="30"/>
      <c r="H96" s="30"/>
    </row>
    <row r="97" spans="2:8" ht="14.4" x14ac:dyDescent="0.3">
      <c r="B97" s="36"/>
      <c r="C97" s="36"/>
      <c r="D97" s="36"/>
      <c r="E97" s="30"/>
      <c r="F97" s="30"/>
      <c r="G97" s="30"/>
      <c r="H97" s="30"/>
    </row>
    <row r="98" spans="2:8" ht="14.4" x14ac:dyDescent="0.3">
      <c r="B98" s="109"/>
      <c r="C98" s="109"/>
      <c r="D98" s="109"/>
      <c r="E98" s="37" t="s">
        <v>46</v>
      </c>
      <c r="F98" s="37" t="s">
        <v>1</v>
      </c>
      <c r="G98" s="37" t="s">
        <v>2</v>
      </c>
      <c r="H98" s="38" t="s">
        <v>0</v>
      </c>
    </row>
    <row r="99" spans="2:8" ht="14.4" x14ac:dyDescent="0.3">
      <c r="B99" s="110" t="s">
        <v>88</v>
      </c>
      <c r="C99" s="110"/>
      <c r="D99" s="110"/>
      <c r="E99" s="50" t="str">
        <f>+VLOOKUP(C96,'[2]Hoja1 (2)'!$A$1:$G$113,4,0)</f>
        <v>0.00226*GNAT</v>
      </c>
      <c r="F99" s="50" t="str">
        <f>+VLOOKUP(C96,'[2]Hoja1 (2)'!$A$1:$G$113,2,0)</f>
        <v>0.00028*GNAT</v>
      </c>
      <c r="G99" s="50" t="str">
        <f>+VLOOKUP(C96,'[2]Hoja1 (2)'!$A$1:$G$113,3,0)</f>
        <v>2.69*GNAT</v>
      </c>
      <c r="H99" s="50" t="str">
        <f>+VLOOKUP(C96,'[2]Hoja1 (2)'!$A$1:$G$113,5,0)</f>
        <v>0.00017*GNAT</v>
      </c>
    </row>
    <row r="100" spans="2:8" ht="14.4" x14ac:dyDescent="0.3">
      <c r="B100" s="111" t="s">
        <v>89</v>
      </c>
      <c r="C100" s="112"/>
      <c r="D100" s="113"/>
      <c r="E100" s="50" t="s">
        <v>90</v>
      </c>
      <c r="F100" s="50" t="s">
        <v>90</v>
      </c>
      <c r="G100" s="50" t="s">
        <v>90</v>
      </c>
      <c r="H100" s="50" t="s">
        <v>90</v>
      </c>
    </row>
    <row r="107" spans="2:8" ht="14.4" thickBot="1" x14ac:dyDescent="0.3"/>
    <row r="108" spans="2:8" ht="15" thickBot="1" x14ac:dyDescent="0.3">
      <c r="B108" s="103" t="str">
        <f>Datos!E186</f>
        <v>Caldera X-611</v>
      </c>
      <c r="C108" s="104"/>
      <c r="D108" s="105"/>
      <c r="E108" s="28"/>
      <c r="F108" s="28"/>
      <c r="G108" s="28"/>
      <c r="H108" s="27"/>
    </row>
    <row r="109" spans="2:8" ht="14.4" x14ac:dyDescent="0.25">
      <c r="B109" s="106" t="str">
        <f>Datos!E187</f>
        <v>IN003456-8</v>
      </c>
      <c r="C109" s="106"/>
      <c r="D109" s="106"/>
      <c r="E109" s="28"/>
      <c r="F109" s="28"/>
      <c r="G109" s="28"/>
      <c r="H109" s="27"/>
    </row>
    <row r="110" spans="2:8" ht="14.4" x14ac:dyDescent="0.3">
      <c r="B110" s="29"/>
      <c r="C110" s="30"/>
      <c r="D110" s="30"/>
      <c r="E110" s="30"/>
      <c r="F110" s="30"/>
      <c r="G110" s="30"/>
      <c r="H110" s="30"/>
    </row>
    <row r="111" spans="2:8" ht="96" customHeight="1" x14ac:dyDescent="0.3">
      <c r="B111" s="31" t="s">
        <v>69</v>
      </c>
      <c r="C111" s="114" t="s">
        <v>70</v>
      </c>
      <c r="D111" s="115"/>
      <c r="E111" s="30"/>
      <c r="F111" s="30"/>
      <c r="G111" s="30"/>
      <c r="H111" s="30"/>
    </row>
    <row r="112" spans="2:8" ht="30" customHeight="1" x14ac:dyDescent="0.3">
      <c r="B112" s="31" t="s">
        <v>71</v>
      </c>
      <c r="C112" s="114" t="s">
        <v>72</v>
      </c>
      <c r="D112" s="115"/>
      <c r="E112" s="30"/>
      <c r="F112" s="30"/>
      <c r="G112" s="30"/>
      <c r="H112" s="30"/>
    </row>
    <row r="113" spans="2:8" ht="14.4" x14ac:dyDescent="0.3">
      <c r="B113" s="110" t="s">
        <v>73</v>
      </c>
      <c r="C113" s="32" t="s">
        <v>74</v>
      </c>
      <c r="D113" s="33"/>
      <c r="E113" s="30"/>
      <c r="F113" s="30"/>
      <c r="G113" s="30"/>
      <c r="H113" s="30"/>
    </row>
    <row r="114" spans="2:8" ht="14.4" x14ac:dyDescent="0.3">
      <c r="B114" s="110"/>
      <c r="C114" s="32" t="s">
        <v>75</v>
      </c>
      <c r="D114" s="61" t="s">
        <v>76</v>
      </c>
      <c r="E114" s="30"/>
      <c r="F114" s="30"/>
      <c r="G114" s="30"/>
      <c r="H114" s="30"/>
    </row>
    <row r="115" spans="2:8" ht="14.4" x14ac:dyDescent="0.3">
      <c r="B115" s="110"/>
      <c r="C115" s="32" t="s">
        <v>77</v>
      </c>
      <c r="D115" s="61" t="s">
        <v>160</v>
      </c>
      <c r="E115" s="30"/>
      <c r="F115" s="30"/>
      <c r="G115" s="30"/>
      <c r="H115" s="30"/>
    </row>
    <row r="116" spans="2:8" ht="14.4" x14ac:dyDescent="0.3">
      <c r="B116" s="110"/>
      <c r="C116" s="32" t="s">
        <v>79</v>
      </c>
      <c r="D116" s="61" t="s">
        <v>128</v>
      </c>
      <c r="E116" s="30"/>
      <c r="F116" s="30"/>
      <c r="G116" s="30"/>
      <c r="H116" s="30"/>
    </row>
    <row r="117" spans="2:8" ht="14.4" x14ac:dyDescent="0.3">
      <c r="B117" s="110"/>
      <c r="C117" s="32" t="s">
        <v>81</v>
      </c>
      <c r="D117" s="61" t="s">
        <v>161</v>
      </c>
      <c r="E117" s="30"/>
      <c r="F117" s="30"/>
      <c r="G117" s="30"/>
      <c r="H117" s="30"/>
    </row>
    <row r="118" spans="2:8" ht="14.4" x14ac:dyDescent="0.3">
      <c r="B118" s="110"/>
      <c r="C118" s="32" t="s">
        <v>83</v>
      </c>
      <c r="D118" s="61" t="s">
        <v>135</v>
      </c>
      <c r="E118" s="30"/>
      <c r="F118" s="30"/>
      <c r="G118" s="30"/>
      <c r="H118" s="30"/>
    </row>
    <row r="119" spans="2:8" ht="28.8" x14ac:dyDescent="0.3">
      <c r="B119" s="31" t="s">
        <v>84</v>
      </c>
      <c r="C119" s="116" t="s">
        <v>85</v>
      </c>
      <c r="D119" s="117"/>
      <c r="E119" s="30"/>
      <c r="F119" s="30"/>
      <c r="G119" s="30"/>
      <c r="H119" s="30"/>
    </row>
    <row r="120" spans="2:8" ht="28.8" x14ac:dyDescent="0.3">
      <c r="B120" s="34" t="s">
        <v>86</v>
      </c>
      <c r="C120" s="107" t="s">
        <v>163</v>
      </c>
      <c r="D120" s="108"/>
      <c r="E120" s="30"/>
      <c r="F120" s="30"/>
      <c r="G120" s="30"/>
      <c r="H120" s="30"/>
    </row>
    <row r="121" spans="2:8" ht="14.4" x14ac:dyDescent="0.3">
      <c r="B121" s="49" t="s">
        <v>87</v>
      </c>
      <c r="C121" s="107">
        <v>10200601</v>
      </c>
      <c r="D121" s="108"/>
      <c r="E121" s="30"/>
      <c r="F121" s="30"/>
      <c r="G121" s="30"/>
      <c r="H121" s="30"/>
    </row>
    <row r="122" spans="2:8" ht="14.4" x14ac:dyDescent="0.3">
      <c r="B122" s="36"/>
      <c r="C122" s="36"/>
      <c r="D122" s="36"/>
      <c r="E122" s="30"/>
      <c r="F122" s="30"/>
      <c r="G122" s="30"/>
      <c r="H122" s="30"/>
    </row>
    <row r="123" spans="2:8" ht="14.4" x14ac:dyDescent="0.3">
      <c r="B123" s="109"/>
      <c r="C123" s="109"/>
      <c r="D123" s="109"/>
      <c r="E123" s="37" t="s">
        <v>46</v>
      </c>
      <c r="F123" s="37" t="s">
        <v>1</v>
      </c>
      <c r="G123" s="37" t="s">
        <v>2</v>
      </c>
      <c r="H123" s="38" t="s">
        <v>0</v>
      </c>
    </row>
    <row r="124" spans="2:8" ht="14.4" x14ac:dyDescent="0.3">
      <c r="B124" s="110" t="s">
        <v>88</v>
      </c>
      <c r="C124" s="110"/>
      <c r="D124" s="110"/>
      <c r="E124" s="50" t="str">
        <f>+VLOOKUP(C121,'[2]Hoja1 (2)'!$A$1:$G$113,4,0)</f>
        <v>0.00226*GNAT</v>
      </c>
      <c r="F124" s="50" t="str">
        <f>+VLOOKUP(C121,'[2]Hoja1 (2)'!$A$1:$G$113,2,0)</f>
        <v>0.00028*GNAT</v>
      </c>
      <c r="G124" s="50" t="str">
        <f>+VLOOKUP(C121,'[2]Hoja1 (2)'!$A$1:$G$113,3,0)</f>
        <v>2.69*GNAT</v>
      </c>
      <c r="H124" s="50" t="str">
        <f>+VLOOKUP(C121,'[2]Hoja1 (2)'!$A$1:$G$113,5,0)</f>
        <v>0.00017*GNAT</v>
      </c>
    </row>
    <row r="125" spans="2:8" ht="14.4" x14ac:dyDescent="0.3">
      <c r="B125" s="111" t="s">
        <v>89</v>
      </c>
      <c r="C125" s="112"/>
      <c r="D125" s="113"/>
      <c r="E125" s="50" t="s">
        <v>90</v>
      </c>
      <c r="F125" s="50" t="s">
        <v>90</v>
      </c>
      <c r="G125" s="50" t="s">
        <v>90</v>
      </c>
      <c r="H125" s="50" t="s">
        <v>90</v>
      </c>
    </row>
    <row r="153" spans="1:2" ht="14.4" hidden="1" x14ac:dyDescent="0.3">
      <c r="A153" s="10">
        <v>10100201</v>
      </c>
      <c r="B153" t="s">
        <v>136</v>
      </c>
    </row>
    <row r="154" spans="1:2" ht="14.4" hidden="1" x14ac:dyDescent="0.3">
      <c r="A154" s="10">
        <v>10100202</v>
      </c>
      <c r="B154" t="s">
        <v>137</v>
      </c>
    </row>
    <row r="155" spans="1:2" ht="14.4" hidden="1" x14ac:dyDescent="0.3">
      <c r="A155" s="10">
        <v>10100204</v>
      </c>
      <c r="B155" t="s">
        <v>138</v>
      </c>
    </row>
    <row r="156" spans="1:2" ht="14.4" hidden="1" x14ac:dyDescent="0.3">
      <c r="A156" s="10">
        <v>10100212</v>
      </c>
      <c r="B156" t="s">
        <v>139</v>
      </c>
    </row>
    <row r="157" spans="1:2" ht="14.4" hidden="1" x14ac:dyDescent="0.3">
      <c r="A157" s="10">
        <v>10100225</v>
      </c>
      <c r="B157" t="s">
        <v>140</v>
      </c>
    </row>
    <row r="158" spans="1:2" ht="14.4" hidden="1" x14ac:dyDescent="0.3">
      <c r="A158" s="10">
        <v>10100401</v>
      </c>
      <c r="B158" t="s">
        <v>141</v>
      </c>
    </row>
    <row r="159" spans="1:2" ht="14.4" hidden="1" x14ac:dyDescent="0.3">
      <c r="A159" s="10">
        <v>10100404</v>
      </c>
      <c r="B159" t="s">
        <v>142</v>
      </c>
    </row>
    <row r="160" spans="1:2" ht="14.4" hidden="1" x14ac:dyDescent="0.3">
      <c r="A160" s="10">
        <v>10100405</v>
      </c>
      <c r="B160" t="s">
        <v>143</v>
      </c>
    </row>
    <row r="161" spans="1:2" ht="14.4" hidden="1" x14ac:dyDescent="0.3">
      <c r="A161" s="10">
        <v>10100501</v>
      </c>
      <c r="B161" t="s">
        <v>144</v>
      </c>
    </row>
    <row r="162" spans="1:2" ht="14.4" hidden="1" x14ac:dyDescent="0.3">
      <c r="A162" s="10">
        <v>10100601</v>
      </c>
      <c r="B162" t="s">
        <v>145</v>
      </c>
    </row>
    <row r="163" spans="1:2" ht="14.4" hidden="1" x14ac:dyDescent="0.3">
      <c r="A163" s="10">
        <v>10100602</v>
      </c>
      <c r="B163" t="s">
        <v>146</v>
      </c>
    </row>
    <row r="164" spans="1:2" ht="14.4" hidden="1" x14ac:dyDescent="0.3">
      <c r="A164" s="10">
        <v>10100701</v>
      </c>
      <c r="B164" t="s">
        <v>147</v>
      </c>
    </row>
    <row r="165" spans="1:2" ht="14.4" hidden="1" x14ac:dyDescent="0.3">
      <c r="A165" s="10">
        <v>10100702</v>
      </c>
      <c r="B165" t="s">
        <v>148</v>
      </c>
    </row>
    <row r="166" spans="1:2" ht="14.4" hidden="1" x14ac:dyDescent="0.3">
      <c r="A166" s="10">
        <v>10100703</v>
      </c>
      <c r="B166" t="s">
        <v>149</v>
      </c>
    </row>
    <row r="167" spans="1:2" ht="14.4" hidden="1" x14ac:dyDescent="0.3">
      <c r="A167" s="10">
        <v>10100818</v>
      </c>
      <c r="B167" t="s">
        <v>150</v>
      </c>
    </row>
    <row r="168" spans="1:2" ht="14.4" hidden="1" x14ac:dyDescent="0.3">
      <c r="A168" s="10">
        <v>10100901</v>
      </c>
      <c r="B168" t="s">
        <v>151</v>
      </c>
    </row>
    <row r="169" spans="1:2" ht="14.4" hidden="1" x14ac:dyDescent="0.3">
      <c r="A169" s="10">
        <v>10100902</v>
      </c>
      <c r="B169" t="s">
        <v>152</v>
      </c>
    </row>
    <row r="170" spans="1:2" ht="14.4" hidden="1" x14ac:dyDescent="0.3">
      <c r="A170" s="10">
        <v>10100903</v>
      </c>
      <c r="B170" t="s">
        <v>153</v>
      </c>
    </row>
    <row r="171" spans="1:2" ht="14.4" hidden="1" x14ac:dyDescent="0.3">
      <c r="A171" s="10">
        <v>10100908</v>
      </c>
      <c r="B171" t="s">
        <v>154</v>
      </c>
    </row>
    <row r="172" spans="1:2" ht="14.4" hidden="1" x14ac:dyDescent="0.3">
      <c r="A172" s="10">
        <v>10101201</v>
      </c>
      <c r="B172" t="s">
        <v>155</v>
      </c>
    </row>
    <row r="173" spans="1:2" ht="14.4" hidden="1" x14ac:dyDescent="0.3">
      <c r="A173" s="10">
        <v>10101304</v>
      </c>
      <c r="B173" t="s">
        <v>156</v>
      </c>
    </row>
    <row r="174" spans="1:2" ht="14.4" hidden="1" x14ac:dyDescent="0.3">
      <c r="A174" s="10">
        <v>10101307</v>
      </c>
      <c r="B174" t="s">
        <v>157</v>
      </c>
    </row>
    <row r="175" spans="1:2" ht="14.4" hidden="1" x14ac:dyDescent="0.3">
      <c r="A175" s="10">
        <v>10101401</v>
      </c>
      <c r="B175" t="s">
        <v>158</v>
      </c>
    </row>
    <row r="176" spans="1:2" hidden="1" x14ac:dyDescent="0.25">
      <c r="A176" s="10">
        <v>10200101</v>
      </c>
      <c r="B176" s="10"/>
    </row>
    <row r="177" spans="1:2" hidden="1" x14ac:dyDescent="0.25">
      <c r="A177" s="10">
        <v>10200104</v>
      </c>
      <c r="B177" s="10"/>
    </row>
    <row r="178" spans="1:2" hidden="1" x14ac:dyDescent="0.25">
      <c r="A178" s="10">
        <v>10200107</v>
      </c>
      <c r="B178" s="10"/>
    </row>
    <row r="179" spans="1:2" hidden="1" x14ac:dyDescent="0.25">
      <c r="A179" s="10">
        <v>10200201</v>
      </c>
      <c r="B179" s="10"/>
    </row>
    <row r="180" spans="1:2" hidden="1" x14ac:dyDescent="0.25">
      <c r="A180" s="10">
        <v>10200202</v>
      </c>
      <c r="B180" s="10"/>
    </row>
    <row r="181" spans="1:2" hidden="1" x14ac:dyDescent="0.25">
      <c r="A181" s="10">
        <v>10200203</v>
      </c>
      <c r="B181" s="10"/>
    </row>
    <row r="182" spans="1:2" hidden="1" x14ac:dyDescent="0.25">
      <c r="A182" s="10">
        <v>10200204</v>
      </c>
      <c r="B182" s="10"/>
    </row>
    <row r="183" spans="1:2" hidden="1" x14ac:dyDescent="0.25">
      <c r="A183" s="10">
        <v>10200205</v>
      </c>
      <c r="B183" s="10"/>
    </row>
    <row r="184" spans="1:2" hidden="1" x14ac:dyDescent="0.25">
      <c r="A184" s="10">
        <v>10200206</v>
      </c>
      <c r="B184" s="10"/>
    </row>
    <row r="185" spans="1:2" hidden="1" x14ac:dyDescent="0.25">
      <c r="A185" s="10">
        <v>10200210</v>
      </c>
      <c r="B185" s="10"/>
    </row>
    <row r="186" spans="1:2" hidden="1" x14ac:dyDescent="0.25">
      <c r="A186" s="10">
        <v>10200212</v>
      </c>
      <c r="B186" s="10"/>
    </row>
    <row r="187" spans="1:2" hidden="1" x14ac:dyDescent="0.25">
      <c r="A187" s="10">
        <v>10200213</v>
      </c>
      <c r="B187" s="10"/>
    </row>
    <row r="188" spans="1:2" hidden="1" x14ac:dyDescent="0.25">
      <c r="A188" s="10">
        <v>10200217</v>
      </c>
      <c r="B188" s="10"/>
    </row>
    <row r="189" spans="1:2" hidden="1" x14ac:dyDescent="0.25">
      <c r="A189" s="10">
        <v>10200218</v>
      </c>
      <c r="B189" s="10"/>
    </row>
    <row r="190" spans="1:2" hidden="1" x14ac:dyDescent="0.25">
      <c r="A190" s="10">
        <v>10200219</v>
      </c>
      <c r="B190" s="10"/>
    </row>
    <row r="191" spans="1:2" hidden="1" x14ac:dyDescent="0.25">
      <c r="A191" s="10">
        <v>10200221</v>
      </c>
      <c r="B191" s="10"/>
    </row>
    <row r="192" spans="1:2" hidden="1" x14ac:dyDescent="0.25">
      <c r="A192" s="10">
        <v>10200222</v>
      </c>
      <c r="B192" s="10"/>
    </row>
    <row r="193" spans="1:2" hidden="1" x14ac:dyDescent="0.25">
      <c r="A193" s="10">
        <v>10200223</v>
      </c>
      <c r="B193" s="10"/>
    </row>
    <row r="194" spans="1:2" hidden="1" x14ac:dyDescent="0.25">
      <c r="A194" s="10">
        <v>10200224</v>
      </c>
      <c r="B194" s="10"/>
    </row>
    <row r="195" spans="1:2" hidden="1" x14ac:dyDescent="0.25">
      <c r="A195" s="10">
        <v>10200225</v>
      </c>
      <c r="B195" s="10"/>
    </row>
    <row r="196" spans="1:2" hidden="1" x14ac:dyDescent="0.25">
      <c r="A196" s="10">
        <v>10200226</v>
      </c>
      <c r="B196" s="10"/>
    </row>
    <row r="197" spans="1:2" hidden="1" x14ac:dyDescent="0.25">
      <c r="A197" s="10">
        <v>10200229</v>
      </c>
      <c r="B197" s="10"/>
    </row>
    <row r="198" spans="1:2" hidden="1" x14ac:dyDescent="0.25">
      <c r="A198" s="10">
        <v>10200401</v>
      </c>
      <c r="B198" s="10"/>
    </row>
    <row r="199" spans="1:2" hidden="1" x14ac:dyDescent="0.25">
      <c r="A199" s="10">
        <v>10200402</v>
      </c>
      <c r="B199" s="10"/>
    </row>
    <row r="200" spans="1:2" hidden="1" x14ac:dyDescent="0.25">
      <c r="A200" s="10">
        <v>10200403</v>
      </c>
      <c r="B200" s="10"/>
    </row>
    <row r="201" spans="1:2" hidden="1" x14ac:dyDescent="0.25">
      <c r="A201" s="10">
        <v>10200404</v>
      </c>
      <c r="B201" s="10"/>
    </row>
    <row r="202" spans="1:2" hidden="1" x14ac:dyDescent="0.25">
      <c r="A202" s="10">
        <v>10200405</v>
      </c>
      <c r="B202" s="10"/>
    </row>
    <row r="203" spans="1:2" hidden="1" x14ac:dyDescent="0.25">
      <c r="A203" s="10">
        <v>10200501</v>
      </c>
      <c r="B203" s="10"/>
    </row>
    <row r="204" spans="1:2" hidden="1" x14ac:dyDescent="0.25">
      <c r="A204" s="10">
        <v>10200502</v>
      </c>
      <c r="B204" s="10"/>
    </row>
    <row r="205" spans="1:2" hidden="1" x14ac:dyDescent="0.25">
      <c r="A205" s="10">
        <v>10200503</v>
      </c>
      <c r="B205" s="10"/>
    </row>
    <row r="206" spans="1:2" hidden="1" x14ac:dyDescent="0.25">
      <c r="A206" s="10">
        <v>10200504</v>
      </c>
      <c r="B206" s="10"/>
    </row>
    <row r="207" spans="1:2" hidden="1" x14ac:dyDescent="0.25">
      <c r="A207" s="10">
        <v>10200601</v>
      </c>
      <c r="B207" s="10"/>
    </row>
    <row r="208" spans="1:2" hidden="1" x14ac:dyDescent="0.25">
      <c r="A208" s="10">
        <v>10200602</v>
      </c>
      <c r="B208" s="10"/>
    </row>
    <row r="209" spans="1:2" hidden="1" x14ac:dyDescent="0.25">
      <c r="A209" s="10">
        <v>10200603</v>
      </c>
      <c r="B209" s="10"/>
    </row>
    <row r="210" spans="1:2" hidden="1" x14ac:dyDescent="0.25">
      <c r="A210" s="10">
        <v>10200604</v>
      </c>
      <c r="B210" s="10"/>
    </row>
    <row r="211" spans="1:2" hidden="1" x14ac:dyDescent="0.25">
      <c r="A211" s="10">
        <v>10200701</v>
      </c>
      <c r="B211" s="10"/>
    </row>
    <row r="212" spans="1:2" hidden="1" x14ac:dyDescent="0.25">
      <c r="A212" s="10">
        <v>10200704</v>
      </c>
      <c r="B212" s="10"/>
    </row>
    <row r="213" spans="1:2" hidden="1" x14ac:dyDescent="0.25">
      <c r="A213" s="10">
        <v>10200707</v>
      </c>
      <c r="B213" s="10"/>
    </row>
    <row r="214" spans="1:2" hidden="1" x14ac:dyDescent="0.25">
      <c r="A214" s="10">
        <v>10200710</v>
      </c>
      <c r="B214" s="10"/>
    </row>
    <row r="215" spans="1:2" hidden="1" x14ac:dyDescent="0.25">
      <c r="A215" s="10">
        <v>10200799</v>
      </c>
      <c r="B215" s="10"/>
    </row>
    <row r="216" spans="1:2" hidden="1" x14ac:dyDescent="0.25">
      <c r="A216" s="10">
        <v>10200802</v>
      </c>
      <c r="B216" s="10"/>
    </row>
    <row r="217" spans="1:2" hidden="1" x14ac:dyDescent="0.25">
      <c r="A217" s="10">
        <v>10200901</v>
      </c>
      <c r="B217" s="10"/>
    </row>
    <row r="218" spans="1:2" hidden="1" x14ac:dyDescent="0.25">
      <c r="A218" s="10">
        <v>10200902</v>
      </c>
      <c r="B218" s="10"/>
    </row>
    <row r="219" spans="1:2" hidden="1" x14ac:dyDescent="0.25">
      <c r="A219" s="10">
        <v>10200903</v>
      </c>
      <c r="B219" s="10"/>
    </row>
    <row r="220" spans="1:2" hidden="1" x14ac:dyDescent="0.25">
      <c r="A220" s="10">
        <v>10200904</v>
      </c>
      <c r="B220" s="10"/>
    </row>
    <row r="221" spans="1:2" hidden="1" x14ac:dyDescent="0.25">
      <c r="A221" s="10">
        <v>10200905</v>
      </c>
      <c r="B221" s="10"/>
    </row>
    <row r="222" spans="1:2" hidden="1" x14ac:dyDescent="0.25">
      <c r="A222" s="10">
        <v>10200906</v>
      </c>
      <c r="B222" s="10"/>
    </row>
    <row r="223" spans="1:2" hidden="1" x14ac:dyDescent="0.25">
      <c r="A223" s="10">
        <v>10201001</v>
      </c>
      <c r="B223" s="10"/>
    </row>
    <row r="224" spans="1:2" hidden="1" x14ac:dyDescent="0.25">
      <c r="A224" s="10">
        <v>10201002</v>
      </c>
      <c r="B224" s="10"/>
    </row>
    <row r="225" spans="1:2" hidden="1" x14ac:dyDescent="0.25">
      <c r="A225" s="10">
        <v>10201003</v>
      </c>
      <c r="B225" s="10"/>
    </row>
    <row r="226" spans="1:2" hidden="1" x14ac:dyDescent="0.25">
      <c r="A226" s="10">
        <v>10201201</v>
      </c>
      <c r="B226" s="10"/>
    </row>
    <row r="227" spans="1:2" hidden="1" x14ac:dyDescent="0.25">
      <c r="A227" s="10">
        <v>10201202</v>
      </c>
      <c r="B227" s="10"/>
    </row>
    <row r="228" spans="1:2" hidden="1" x14ac:dyDescent="0.25">
      <c r="A228" s="10">
        <v>10201302</v>
      </c>
      <c r="B228" s="10"/>
    </row>
    <row r="229" spans="1:2" hidden="1" x14ac:dyDescent="0.25">
      <c r="A229" s="10">
        <v>10201401</v>
      </c>
      <c r="B229" s="10"/>
    </row>
    <row r="230" spans="1:2" hidden="1" x14ac:dyDescent="0.25">
      <c r="A230" s="10">
        <v>20100101</v>
      </c>
      <c r="B230" s="10"/>
    </row>
    <row r="231" spans="1:2" hidden="1" x14ac:dyDescent="0.25">
      <c r="A231" s="10">
        <v>20100107</v>
      </c>
      <c r="B231" s="10"/>
    </row>
    <row r="232" spans="1:2" hidden="1" x14ac:dyDescent="0.25">
      <c r="A232" s="10">
        <v>20100108</v>
      </c>
      <c r="B232" s="10"/>
    </row>
    <row r="233" spans="1:2" hidden="1" x14ac:dyDescent="0.25">
      <c r="A233" s="10">
        <v>20100109</v>
      </c>
      <c r="B233" s="10"/>
    </row>
    <row r="234" spans="1:2" hidden="1" x14ac:dyDescent="0.25">
      <c r="A234" s="10">
        <v>20100201</v>
      </c>
      <c r="B234" s="10"/>
    </row>
    <row r="235" spans="1:2" hidden="1" x14ac:dyDescent="0.25">
      <c r="A235" s="10">
        <v>20100208</v>
      </c>
      <c r="B235" s="10"/>
    </row>
    <row r="236" spans="1:2" hidden="1" x14ac:dyDescent="0.25">
      <c r="A236" s="10">
        <v>20100209</v>
      </c>
      <c r="B236" s="10"/>
    </row>
    <row r="237" spans="1:2" hidden="1" x14ac:dyDescent="0.25">
      <c r="A237" s="10">
        <v>20100307</v>
      </c>
      <c r="B237" s="10"/>
    </row>
    <row r="238" spans="1:2" hidden="1" x14ac:dyDescent="0.25">
      <c r="A238" s="10">
        <v>20200101</v>
      </c>
      <c r="B238" s="10"/>
    </row>
    <row r="239" spans="1:2" hidden="1" x14ac:dyDescent="0.25">
      <c r="A239" s="10">
        <v>20200102</v>
      </c>
      <c r="B239" s="10"/>
    </row>
    <row r="240" spans="1:2" hidden="1" x14ac:dyDescent="0.25">
      <c r="A240" s="10">
        <v>20200108</v>
      </c>
      <c r="B240" s="10"/>
    </row>
    <row r="241" spans="1:2" hidden="1" x14ac:dyDescent="0.25">
      <c r="A241" s="10">
        <v>20200109</v>
      </c>
      <c r="B241" s="10"/>
    </row>
    <row r="242" spans="1:2" hidden="1" x14ac:dyDescent="0.25">
      <c r="A242" s="10">
        <v>20200201</v>
      </c>
      <c r="B242" s="10"/>
    </row>
    <row r="243" spans="1:2" hidden="1" x14ac:dyDescent="0.25">
      <c r="A243" s="10">
        <v>20200202</v>
      </c>
      <c r="B243" s="10"/>
    </row>
    <row r="244" spans="1:2" hidden="1" x14ac:dyDescent="0.25">
      <c r="A244" s="10">
        <v>20200203</v>
      </c>
      <c r="B244" s="10"/>
    </row>
    <row r="245" spans="1:2" hidden="1" x14ac:dyDescent="0.25">
      <c r="A245" s="10">
        <v>20200208</v>
      </c>
      <c r="B245" s="10"/>
    </row>
    <row r="246" spans="1:2" hidden="1" x14ac:dyDescent="0.25">
      <c r="A246" s="10">
        <v>20200209</v>
      </c>
      <c r="B246" s="10"/>
    </row>
    <row r="247" spans="1:2" hidden="1" x14ac:dyDescent="0.25">
      <c r="A247" s="10">
        <v>20200252</v>
      </c>
      <c r="B247" s="10"/>
    </row>
    <row r="248" spans="1:2" hidden="1" x14ac:dyDescent="0.25">
      <c r="A248" s="10">
        <v>20200253</v>
      </c>
      <c r="B248" s="10"/>
    </row>
    <row r="249" spans="1:2" hidden="1" x14ac:dyDescent="0.25">
      <c r="A249" s="10">
        <v>20200254</v>
      </c>
      <c r="B249" s="10"/>
    </row>
    <row r="250" spans="1:2" hidden="1" x14ac:dyDescent="0.25">
      <c r="A250" s="10">
        <v>20200301</v>
      </c>
      <c r="B250" s="10"/>
    </row>
    <row r="251" spans="1:2" hidden="1" x14ac:dyDescent="0.25">
      <c r="A251" s="10">
        <v>20200401</v>
      </c>
      <c r="B251" s="10"/>
    </row>
    <row r="252" spans="1:2" hidden="1" x14ac:dyDescent="0.25">
      <c r="A252" s="10">
        <v>20200402</v>
      </c>
      <c r="B252" s="10"/>
    </row>
    <row r="253" spans="1:2" hidden="1" x14ac:dyDescent="0.25">
      <c r="A253" s="10">
        <v>20200501</v>
      </c>
      <c r="B253" s="10"/>
    </row>
    <row r="254" spans="1:2" hidden="1" x14ac:dyDescent="0.25">
      <c r="A254" s="10">
        <v>20200902</v>
      </c>
      <c r="B254" s="10"/>
    </row>
    <row r="255" spans="1:2" hidden="1" x14ac:dyDescent="0.25">
      <c r="A255" s="10">
        <v>20300101</v>
      </c>
      <c r="B255" s="10"/>
    </row>
    <row r="256" spans="1:2" hidden="1" x14ac:dyDescent="0.25">
      <c r="A256" s="10">
        <v>20300201</v>
      </c>
      <c r="B256" s="10"/>
    </row>
    <row r="257" spans="1:2" hidden="1" x14ac:dyDescent="0.25">
      <c r="A257" s="10">
        <v>20300301</v>
      </c>
      <c r="B257" s="10"/>
    </row>
    <row r="258" spans="1:2" hidden="1" x14ac:dyDescent="0.25">
      <c r="A258" s="10">
        <v>30600301</v>
      </c>
      <c r="B258" s="10"/>
    </row>
    <row r="259" spans="1:2" hidden="1" x14ac:dyDescent="0.25">
      <c r="A259" s="10">
        <v>30600401</v>
      </c>
      <c r="B259" s="10"/>
    </row>
    <row r="260" spans="1:2" hidden="1" x14ac:dyDescent="0.25">
      <c r="A260" s="10">
        <v>30601201</v>
      </c>
      <c r="B260" s="10"/>
    </row>
    <row r="261" spans="1:2" hidden="1" x14ac:dyDescent="0.25">
      <c r="A261" s="10">
        <v>30602401</v>
      </c>
      <c r="B261" s="10"/>
    </row>
    <row r="262" spans="1:2" hidden="1" x14ac:dyDescent="0.25">
      <c r="A262" s="10">
        <v>30700104</v>
      </c>
      <c r="B262" s="10"/>
    </row>
    <row r="263" spans="1:2" hidden="1" x14ac:dyDescent="0.25">
      <c r="A263" s="10">
        <v>30700105</v>
      </c>
      <c r="B263" s="10"/>
    </row>
    <row r="264" spans="1:2" hidden="1" x14ac:dyDescent="0.25">
      <c r="A264" s="10">
        <v>30700106</v>
      </c>
      <c r="B264" s="10"/>
    </row>
  </sheetData>
  <mergeCells count="57">
    <mergeCell ref="C27:D27"/>
    <mergeCell ref="B29:D29"/>
    <mergeCell ref="B30:D30"/>
    <mergeCell ref="B31:D31"/>
    <mergeCell ref="B7:H8"/>
    <mergeCell ref="B9:H9"/>
    <mergeCell ref="B14:D14"/>
    <mergeCell ref="B15:D15"/>
    <mergeCell ref="C17:D17"/>
    <mergeCell ref="C18:D18"/>
    <mergeCell ref="B19:B24"/>
    <mergeCell ref="C25:D25"/>
    <mergeCell ref="C26:D26"/>
    <mergeCell ref="C63:D63"/>
    <mergeCell ref="C39:D39"/>
    <mergeCell ref="C40:D40"/>
    <mergeCell ref="B41:B46"/>
    <mergeCell ref="C47:D47"/>
    <mergeCell ref="C48:D48"/>
    <mergeCell ref="C49:D49"/>
    <mergeCell ref="B51:D51"/>
    <mergeCell ref="B52:D52"/>
    <mergeCell ref="B53:D53"/>
    <mergeCell ref="C62:D62"/>
    <mergeCell ref="B60:D60"/>
    <mergeCell ref="B83:D83"/>
    <mergeCell ref="B84:D84"/>
    <mergeCell ref="B76:D76"/>
    <mergeCell ref="B64:B69"/>
    <mergeCell ref="C70:D70"/>
    <mergeCell ref="C71:D71"/>
    <mergeCell ref="C72:D72"/>
    <mergeCell ref="B74:D74"/>
    <mergeCell ref="B75:D75"/>
    <mergeCell ref="B123:D123"/>
    <mergeCell ref="B124:D124"/>
    <mergeCell ref="B125:D125"/>
    <mergeCell ref="C111:D111"/>
    <mergeCell ref="C112:D112"/>
    <mergeCell ref="B113:B118"/>
    <mergeCell ref="C119:D119"/>
    <mergeCell ref="B36:D36"/>
    <mergeCell ref="B37:D37"/>
    <mergeCell ref="B59:D59"/>
    <mergeCell ref="C120:D120"/>
    <mergeCell ref="C121:D121"/>
    <mergeCell ref="B108:D108"/>
    <mergeCell ref="B109:D109"/>
    <mergeCell ref="C95:D95"/>
    <mergeCell ref="C96:D96"/>
    <mergeCell ref="B98:D98"/>
    <mergeCell ref="B99:D99"/>
    <mergeCell ref="B100:D100"/>
    <mergeCell ref="C86:D86"/>
    <mergeCell ref="C87:D87"/>
    <mergeCell ref="B88:B93"/>
    <mergeCell ref="C94:D94"/>
  </mergeCells>
  <dataValidations count="1">
    <dataValidation type="list" allowBlank="1" showInputMessage="1" showErrorMessage="1" sqref="C49:D49 C27:D27 C72:D72 C96:D96 C121:D121">
      <formula1>$A$153:$A$264</formula1>
    </dataValidation>
  </dataValidations>
  <pageMargins left="0" right="0" top="0" bottom="0" header="0.31496062992125984" footer="0.31496062992125984"/>
  <pageSetup scale="50" orientation="portrait" verticalDpi="0"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ShkB/RLowmsJ+matJThHbj4CqDDzFVb8BxxyrN2JMlU=</DigestValue>
    </Reference>
    <Reference Type="http://www.w3.org/2000/09/xmldsig#Object" URI="#idOfficeObject">
      <DigestMethod Algorithm="http://www.w3.org/2001/04/xmlenc#sha256"/>
      <DigestValue>ehOOuj62d8H4IBc2eUgFfw3UpGhfTVPtO0ELJgzg+gw=</DigestValue>
    </Reference>
    <Reference Type="http://uri.etsi.org/01903#SignedProperties" URI="#idSignedProperties">
      <Transforms>
        <Transform Algorithm="http://www.w3.org/TR/2001/REC-xml-c14n-20010315"/>
      </Transforms>
      <DigestMethod Algorithm="http://www.w3.org/2001/04/xmlenc#sha256"/>
      <DigestValue>GwcFDbQuAba7P2p1DGGMvuUJZj14k+0RI9u5WNhqeW4=</DigestValue>
    </Reference>
    <Reference Type="http://www.w3.org/2000/09/xmldsig#Object" URI="#idValidSigLnImg">
      <DigestMethod Algorithm="http://www.w3.org/2001/04/xmlenc#sha256"/>
      <DigestValue>wFnUL0VlyMSm/S+hR2JPzIQZV6fqsB49MMYmmce5+kw=</DigestValue>
    </Reference>
    <Reference Type="http://www.w3.org/2000/09/xmldsig#Object" URI="#idInvalidSigLnImg">
      <DigestMethod Algorithm="http://www.w3.org/2001/04/xmlenc#sha256"/>
      <DigestValue>0ap+Y+/LI/m4KQB7PTCUovN2RFwUupRu9a3oBy/+9Dw=</DigestValue>
    </Reference>
  </SignedInfo>
  <SignatureValue>Sw3HMzXcGhNeNvaP/OfdJp590aAGjjKGE4gi2nvVEjbzjaIXgG2VrnQ26GlSK74QaI22Xzncmty4
1XOwdPofNN8LcK3JsCBWkscMe8zTpgZIrA8cL1ezn3EHeFvscICA14YR0HK/P/2742+XP5IUHQ7W
j4kVR2bBYA01ZaONtNn3VhlQu9YJryNzQnTqsNXwAk0rT0CwxtGeLQSV+7i05K/Fc/ujX/+onf8l
Gd71N09IK5zf6XTMgB9nqUw36ba3rLKygfwVH0Kt8CVuk5WBtsL7f1rOWi0opEHTtjFBcmZGQgQn
NFKtguH/cwCihZlnswKK+dXkjCPb1GVj75o5Rg==</SignatureValue>
  <KeyInfo>
    <X509Data>
      <X509Certificate>MIIH8DCCBtigAwIBAgIIOwZAFJ31xBkwDQYJKoZIhvcNAQELBQAwgdAxCzAJBgNVBAYTAkNMMRQwEgYDVQQKDAtFLVNpZ24gUy5BLjE8MDoGA1UECwwzVGVybWlub3MgZGUgdXNvIGVuIHd3dy5lc2lnbi1sYS5jb20vYWN1ZXJkb3RlcmNlcm9zMUkwRwYDVQQDDEBFU2lnbiBDbGFzcyAzIEZpcm1hIEVsZWN0cm9uaWNhIEF2YW56YWRhIHBhcmEgRXN0YWRvIGRlIENoaWxlIENBMSIwIAYJKoZIhvcNAQkBFhNlLXNpZ25AZXNpZ24tbGEuY29tMB4XDTE4MDMyMTE4MDYwMFoXDTE5MDMyMTE4MDYwMFowggEkMQswCQYDVQQGEwJDTDEtMCsGA1UECAwkTUVUUk9QT0xJVEFOQSAtIFJFR0lPTiBNRVRST1BPTElUQU5BMREwDwYDVQQHDAhzYW50aWFnbzEsMCoGA1UECgwjU3VwZXJpbnRlbmRlbmNpYSBkZWwgTWVkaW8gQW1iaWVudGUxPDA6BgNVBAsMM1Rlcm1pbm9zIGRlIHVzbyBlbiB3d3cuZXNpZ24tbGEuY29tL2FjdWVyZG90ZXJjZXJvczEYMBYGA1UEDAwPUHJvZmVzaW9uYWwgREZaMSMwIQYDVQQDDBp2aWN0b3IgaHVnbyBkZWxnYWRvIHNlZ3VyYTEoMCYGCSqGSIb3DQEJARYZdmljdG9yLmRlbGdhZG9Ac21hLmdvYi5jbDCCASIwDQYJKoZIhvcNAQEBBQADggEPADCCAQoCggEBANx+fDi9Fq/X137vAMYdntiHgpfN4jYH6aJ2crdlovxoMxVQlByoIi7mQAZ4snBYJ7eweCxx7tfldLt7A04xYAUybWcFoWpYyGgULZDGIFL9EPW86asCRWF/eB6HuewOmsppNYnJ2CDl+/aBqA41fMMtm5UgzDW8sgpjyaTtBvU4xGlCN0I+gNL0ePtStv9xLKj9Eb4jD4j95hUJETYiCL8Afu/sOd5ESiwOWusdjQJa+zqwPN5KrZ33Jf0LRI/9rNP1EOdKDAWO/DKNb6gQGYo2AzjLWkcMQ/cSGGTXGbrHrhQrD76uy3hBprSkOAdFMpFZsMK5+ZggEy9Hqutfa10CAwEAAaOCA3UwggNxMIGFBggrBgEFBQcBAQR5MHcwTwYIKwYBBQUHMAKGQ2h0dHA6Ly9wa2kuZXNpZ24tbGEuY29tL2NhY2VydHMvcGtpQ2xhc3MzRkVBcGFyYUVzdGFkb2RlQ2hpbGVDQS5jcnQwJAYIKwYBBQUHMAGGGGh0dHA6Ly9vY3NwLmVzaWduLWxhLmNvbTAdBgNVHQ4EFgQUK/jXZ7oZPL+pk4xQhWwkwcvhAdcwDAYDVR0TAQH/BAIwADAfBgNVHSMEGDAWgBT8COI9NvdXI9KI4wRwsVxd6r5zkjCCAcYGA1UdIASCAb0wggG5MIIBtQYMKwYBBAGCymoBBAEDMIIBozCCAXYGCCsGAQUFBwICMIIBaB6CAWQAQwBlAHIAdABpAGYAaQBjAGEAZABvACAAcABhAHIAYQAgAGYAaQByAG0AYQAgAGUAbABlAGMAdAByAG8AbgBpAGMAYQAgAGEAdgBhAG4AegBhAGQAYQAuACAAUABTAEMAIABhAGMAcgBlAGQAaQB0AGEAZABvACAAcABvAHIAIABSAGUAcwBvAGwAdQBjAGkAbwBuACAARQB4AGUAbgB0AGEAIABkAGUAIABsAGEAIABTAHUAYgBzAGUAYwByAGUAdABhAHIAaQBhACAAZABlACAARQBjAG8AbgBvAG0AaQBhACAAZABpAHMAcABvAG4AaQBiAGwAZQAgAGUAbgAgAGgAdAB0AHAAcwA6AC8ALwB3AHcAdwAuAGUAcwBpAGcAbgAtAGwAYQAuAGMAbwBtAC8AcgBlAHAAbwBzAGkAdABvAHIAaQBvAC8AYQBjAHIAZQBkAGkAdABhAGMAaQBvAG4ALzAnBggrBgEFBQcCARYbaHR0cDovL3d3dy5lc2lnbi1sYS5jb20vY3BzMFYGA1UdHwRPME0wS6BJoEeGRWh0dHA6Ly9wa2kuZXNpZ24tbGEuY29tL2NybC9wa2lDbGFzczNGRUFwYXJhRXN0YWRvZGVDaGlsZS9lbmR1c2VyLmNybDAOBgNVHQ8BAf8EBAMCBeAwHQYDVR0lBBYwFAYIKwYBBQUHAwIGCCsGAQUFBwMEMCMGA1UdEQQcMBqgGAYIKwYBBAHBAQGgDBYKMTU1MTgxMjMtMDAjBgNVHRIEHDAaoBgGCCsGAQQBwQECoAwWCjk5NTUxNzQwLUswDQYJKoZIhvcNAQELBQADggEBAIH6veytpFqdMPRM4meoHfQWo7IyHmQCS/9OQYW5mUH7Jm7FEl+G+CT/ZowkYXgMLtAfy1PeQzCgSZ+6iqxmzo0M0wzwzrtJZWruXXfPeaafjI42Pb9S8u0KBqBPKJkZVKEQDZp4t87IosxDhg3fMnnu5jwoZCzJ1FJPne7KULkUD9BWPbu9ishH7aNmR7yXMMTXDuS3l+rwcDQakjwqSp3tPtetklQrj8gYr27mFTxCSyKOK1DcguvLpT/ushCT8QC1AtJF2JUMoMsoc887wbLdPVVbjmUW3I/+xCzYGa6NWOY5gmbz+qmSCNXbwgsEkqdNjCQ335nSYvT1IDWlaW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FcTE87yALzQmYzn8AP+KFTye1B/nEHo/QkO3TNPtFZ4=</DigestValue>
      </Reference>
      <Reference URI="/xl/calcChain.xml?ContentType=application/vnd.openxmlformats-officedocument.spreadsheetml.calcChain+xml">
        <DigestMethod Algorithm="http://www.w3.org/2001/04/xmlenc#sha256"/>
        <DigestValue>ENKZ19vF/CtwCeYamxofVAihjf2H3pYlfyRUeqoddtg=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kOfGBPL/oz+c6nnkg+IHKP0rgMt3hftj70OPEVCIUx4=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Rkm4NTx7hImSrutZ31H04gOzkt9l4ZU3BcdcMqJAQu4=</DigestValue>
      </Reference>
      <Reference URI="/xl/drawings/drawing1.xml?ContentType=application/vnd.openxmlformats-officedocument.drawing+xml">
        <DigestMethod Algorithm="http://www.w3.org/2001/04/xmlenc#sha256"/>
        <DigestValue>OrR+XAIdNfMDxQPY4QyVFAu1rikKfVHU5TJP4TvuqlI=</DigestValue>
      </Reference>
      <Reference URI="/xl/drawings/drawing2.xml?ContentType=application/vnd.openxmlformats-officedocument.drawing+xml">
        <DigestMethod Algorithm="http://www.w3.org/2001/04/xmlenc#sha256"/>
        <DigestValue>0snM65uNYOwKhmmdQ9EniRr44LvkaVZMy1eTkDIymPU=</DigestValue>
      </Reference>
      <Reference URI="/xl/drawings/vmlDrawing1.vml?ContentType=application/vnd.openxmlformats-officedocument.vmlDrawing">
        <DigestMethod Algorithm="http://www.w3.org/2001/04/xmlenc#sha256"/>
        <DigestValue>XOgLkz0APTK88UbU77e/3qsWzKofXjeV7czYhbM7Vng=</DigestValue>
      </Reference>
      <Reference URI="/xl/drawings/vmlDrawing2.vml?ContentType=application/vnd.openxmlformats-officedocument.vmlDrawing">
        <DigestMethod Algorithm="http://www.w3.org/2001/04/xmlenc#sha256"/>
        <DigestValue>LZzWEa2XIS4Bn9UmBqPUhdKZBGnnbx5QMPA+rxHUg1s=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eEtUiIoLqhPgIAQ5f+sHWpy0og36jBm25h+gjONjViI=</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kzLZsamfgf2FuOdlGlbi/q3lR4XuwiVKUqbxvvL9xM0=</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KZCiEoyIoOVjaNDYLcwknY1u4GVRuWQVw7nXHcgK2TI=</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h01NKrvdAqDxEga6lnaHROoMjTzoeUB6dhwI6aYIH6Q=</DigestValue>
      </Reference>
      <Reference URI="/xl/externalLinks/externalLink3.xml?ContentType=application/vnd.openxmlformats-officedocument.spreadsheetml.externalLink+xml">
        <DigestMethod Algorithm="http://www.w3.org/2001/04/xmlenc#sha256"/>
        <DigestValue>MKu0CGVoXHeWzGnG3QV1NAfoIW+6QpmtBRPN05faV2Q=</DigestValue>
      </Reference>
      <Reference URI="/xl/media/image1.emf?ContentType=image/x-emf">
        <DigestMethod Algorithm="http://www.w3.org/2001/04/xmlenc#sha256"/>
        <DigestValue>ENmOllZSUZ+ktMwsjz6Yve7xPBg5kUhgPuOIUYCxFVk=</DigestValue>
      </Reference>
      <Reference URI="/xl/media/image2.emf?ContentType=image/x-emf">
        <DigestMethod Algorithm="http://www.w3.org/2001/04/xmlenc#sha256"/>
        <DigestValue>Yx6NnLR61WANjFqGb/+kUHK709LeBqJBBzLlIdWGKZU=</DigestValue>
      </Reference>
      <Reference URI="/xl/media/image3.jpeg?ContentType=image/jpeg">
        <DigestMethod Algorithm="http://www.w3.org/2001/04/xmlenc#sha256"/>
        <DigestValue>P1n++J4pwZXRagB0BWiYZ0l0b5pGB8lxqbvRdqKPNuI=</DigestValue>
      </Reference>
      <Reference URI="/xl/media/image4.png?ContentType=image/png">
        <DigestMethod Algorithm="http://www.w3.org/2001/04/xmlenc#sha256"/>
        <DigestValue>jcToo8m000xX0JUWsGQY/B0e8RKvKLyHT6CoDjloBao=</DigestValue>
      </Reference>
      <Reference URI="/xl/media/image5.jpeg?ContentType=image/jpeg">
        <DigestMethod Algorithm="http://www.w3.org/2001/04/xmlenc#sha256"/>
        <DigestValue>G9ftlx34ed8+zogDvU6433bAsEHyfMKmw4JPXswAvp0=</DigestValue>
      </Reference>
      <Reference URI="/xl/media/image6.png?ContentType=image/png">
        <DigestMethod Algorithm="http://www.w3.org/2001/04/xmlenc#sha256"/>
        <DigestValue>prWJXulav6qJh1JsWAbERscFNWWvbFDt46LA8oC1j/I=</DigestValue>
      </Reference>
      <Reference URI="/xl/media/image7.jpeg?ContentType=image/jpeg">
        <DigestMethod Algorithm="http://www.w3.org/2001/04/xmlenc#sha256"/>
        <DigestValue>Ja4g1+/EpFGLU5D8aKYXVTK0n2E0qXWiqvAOgviuUJg=</DigestValue>
      </Reference>
      <Reference URI="/xl/media/image8.jpeg?ContentType=image/jpeg">
        <DigestMethod Algorithm="http://www.w3.org/2001/04/xmlenc#sha256"/>
        <DigestValue>UxrqLsl1hUciiexYzC3gFFXhHH9BY6eB+1E7RhmMA5c=</DigestValue>
      </Reference>
      <Reference URI="/xl/printerSettings/printerSettings1.bin?ContentType=application/vnd.openxmlformats-officedocument.spreadsheetml.printerSettings">
        <DigestMethod Algorithm="http://www.w3.org/2001/04/xmlenc#sha256"/>
        <DigestValue>P/boh0zptq4ULixjH0X2ZtpQmlZ175iaPpkgAMBv8X8=</DigestValue>
      </Reference>
      <Reference URI="/xl/printerSettings/printerSettings2.bin?ContentType=application/vnd.openxmlformats-officedocument.spreadsheetml.printerSettings">
        <DigestMethod Algorithm="http://www.w3.org/2001/04/xmlenc#sha256"/>
        <DigestValue>P/boh0zptq4ULixjH0X2ZtpQmlZ175iaPpkgAMBv8X8=</DigestValue>
      </Reference>
      <Reference URI="/xl/printerSettings/printerSettings3.bin?ContentType=application/vnd.openxmlformats-officedocument.spreadsheetml.printerSettings">
        <DigestMethod Algorithm="http://www.w3.org/2001/04/xmlenc#sha256"/>
        <DigestValue>bdwZjuRo0bpMMSpFhK5yse1pv1KCfCW/wUROeLE1/R8=</DigestValue>
      </Reference>
      <Reference URI="/xl/sharedStrings.xml?ContentType=application/vnd.openxmlformats-officedocument.spreadsheetml.sharedStrings+xml">
        <DigestMethod Algorithm="http://www.w3.org/2001/04/xmlenc#sha256"/>
        <DigestValue>U2n9OIdnpCRJZFUgdtNjghJyawC9p9qSWhFLt7E4QHM=</DigestValue>
      </Reference>
      <Reference URI="/xl/styles.xml?ContentType=application/vnd.openxmlformats-officedocument.spreadsheetml.styles+xml">
        <DigestMethod Algorithm="http://www.w3.org/2001/04/xmlenc#sha256"/>
        <DigestValue>o+UVKqSIj4hyQpSYh5Tfu11CHhqlP7GP9ayP9vkKa48=</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zwyqeid4QCySHQ5flXrzLL+hmenoqd1ZzfJw0JEmPAE=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sheet1.xml?ContentType=application/vnd.openxmlformats-officedocument.spreadsheetml.worksheet+xml">
        <DigestMethod Algorithm="http://www.w3.org/2001/04/xmlenc#sha256"/>
        <DigestValue>bjisDp23sqk/gJij6FInLWGd+NzB0oEXaA5wUfrbk9Y=</DigestValue>
      </Reference>
      <Reference URI="/xl/worksheets/sheet2.xml?ContentType=application/vnd.openxmlformats-officedocument.spreadsheetml.worksheet+xml">
        <DigestMethod Algorithm="http://www.w3.org/2001/04/xmlenc#sha256"/>
        <DigestValue>Fspk7ZJOPUUceiiqWmEXVk/Fpl+0xag5pSPXtCgZoic=</DigestValue>
      </Reference>
      <Reference URI="/xl/worksheets/sheet3.xml?ContentType=application/vnd.openxmlformats-officedocument.spreadsheetml.worksheet+xml">
        <DigestMethod Algorithm="http://www.w3.org/2001/04/xmlenc#sha256"/>
        <DigestValue>0g5BJ/CTA89HugL8BizZ4aeLs9L7w1/H0IzZiboHIdk=</DigestValue>
      </Reference>
    </Manifest>
    <SignatureProperties>
      <SignatureProperty Id="idSignatureTime" Target="#idPackageSignature">
        <mdssi:SignatureTime xmlns:mdssi="http://schemas.openxmlformats.org/package/2006/digital-signature">
          <mdssi:Format>YYYY-MM-DDThh:mm:ssTZD</mdssi:Format>
          <mdssi:Value>2019-02-26T13:23:19Z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2019-02-26T13:23:19Z</xd:SigningTime>
          <xd:SigningCertificate>
            <xd:Cert>
              <xd:CertDigest>
                <DigestMethod Algorithm="http://www.w3.org/2001/04/xmlenc#sha256"/>
                <DigestValue>nzvktvrB4hsTJVxbtYLw05EG2OES46lVhlg5nFTFVas=</DigestValue>
              </xd:CertDigest>
              <xd:IssuerSerial>
                <X509IssuerName>E=e-sign@esign-la.com, CN=ESign Class 3 Firma Electronica Avanzada para Estado de Chile CA, OU=Terminos de uso en www.esign-la.com/acuerdoterceros, O=E-Sign S.A., C=CL</X509IssuerName>
                <X509SerialNumber>4253157355391665177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4jCCA8qgAwIBAgIIZgOErnAOzgkwDQYJKoZIhvcNAQELBQAwgYExCzAJBgNVBAYTAkNMMRQwEgYDVQQKDAtFLVNpZ24gUy5BLjE5MDcGA1UECwwwVGVybXMgb2YgdXNlIGF0IHd3dy5lc2lnbi1sYS5jb20vYWN1ZXJkb3RlcmNlcm9zMSEwHwYDVQQDDBhFc2lnbiBDQSBDbGFzcyAzIFJvb3QgQ0EwHhcNMTcxMjI4MTcyOTEwWhcNMjQxMjI4MTcyOTEwWjCB0DELMAkGA1UEBhMCQ0wxFDASBgNVBAoMC0UtU2lnbiBTLkEuMTwwOgYDVQQLDDNUZXJtaW5vcyBkZSB1c28gZW4gd3d3LmVzaWduLWxhLmNvbS9hY3VlcmRvdGVyY2Vyb3MxSTBHBgNVBAMMQEVTaWduIENsYXNzIDMgRmlybWEgRWxlY3Ryb25pY2EgQXZhbnphZGEgcGFyYSBFc3RhZG8gZGUgQ2hpbGUgQ0ExIjAgBgkqhkiG9w0BCQEWE2Utc2lnbkBlc2lnbi1sYS5jb20wggEiMA0GCSqGSIb3DQEBAQUAA4IBDwAwggEKAoIBAQCfuJodfmPCoGcmtHs1bMC/LGhGMYWdR1E94uGN6bV7ZdCjg2MY77ctWr71oxTiuj37/0ADs0y4UDXd8wNd3qubXVAOJylQ34juZUplkeJ71RAI3dNz0QrMPvxqcuZtHXEmp1kXan7Y/fFsGLbD4Bd6EERYTmSxo6JmPo9NTdgQ+u2rG+aR2VQIugnNsRxMFSA7ensRxTiFQKTkjZG9u+K9/r+S10/fJWWFvG88ggqVXN3FhyV4IL2EOMXOS7CdbvubY/MLy6uKc0znWU9OaB+nKRCaMSHZ6SvekAnvEAuhvoxqja3vROy+FFUCyRTOt66175Hc+dSRISvElmr8Ok/xAgMBAAGjggELMIIBBzBqBggrBgEFBQcBAQReMFwwNAYIKwYBBQUHMAKGKGh0dHA6Ly9wa2kuZXNpZ24tbGEuY29tL2NhY2VydHMvcmNhMy5jcnQwJAYIKwYBBQUHMAGGGGh0dHA6Ly9vY3NwLmVzaWduLWxhLmNvbTAdBgNVHQ4EFgQU/AjiPTb3VyPSiOMEcLFcXeq+c5IwEgYDVR0TAQH/BAgwBgEB/wIBADAfBgNVHSMEGDAWgBQjyPG9IVIOwfHL+NGh1BycQErSzTA1BgNVHR8ELjAsMCqgKKAmhiRodHRwOi8vcGtpLmVzaWduLWxhLmNvbS9jcmwvcmNhMy5jcmwwDgYDVR0PAQH/BAQDAgEGMA0GCSqGSIb3DQEBCwUAA4IBAQBoR14wE8v/gEXph0NRDJknoVZbNvJAg1ZN7V7ByfPQXPp3xlDW+808QbkD1YqMfxB5vrE1qU3hSGgzi82BDXFl/0Dq2lQJwYyjLsag1jvKNQzu23hRkwYzTxTFu3pVx2Jx/PHKMTfztY9XcGUTG6VRRN3+iihZKql/cGosKptXeHDgqCg/ow/VVyU5fUhppGL3I4qeG1NvSL+h2Sa1RdanyhuAGDREk1PzbEPjNSfcHpfe4NnWMjOmseH+Jk7yRpE3r2PVoXJrX3/XjAr8WlzWaR/nPGnTqAj3Sq7bmM/3ASMKtejvViPB8b+CVV4KphaAxao2t9hXdv2+mqSuT2nI</xd:EncapsulatedX509Certificate>
            <xd:EncapsulatedX509Certificate>MIIDyDCCArCgAwIBAgIICIKJxK2VZFswDQYJKoZIhvcNAQELBQAwgYExCzAJBgNVBAYTAkNMMRQwEgYDVQQKDAtFLVNpZ24gUy5BLjE5MDcGA1UECwwwVGVybXMgb2YgdXNlIGF0IHd3dy5lc2lnbi1sYS5jb20vYWN1ZXJkb3RlcmNlcm9zMSEwHwYDVQQDDBhFc2lnbiBDQSBDbGFzcyAzIFJvb3QgQ0EwHhcNMTMwOTEyMjMzMDE5WhcNMzMwOTEyMjMzMDE5WjCBgTELMAkGA1UEBhMCQ0wxFDASBgNVBAoMC0UtU2lnbiBTLkEuMTkwNwYDVQQLDDBUZXJtcyBvZiB1c2UgYXQgd3d3LmVzaWduLWxhLmNvbS9hY3VlcmRvdGVyY2Vyb3MxITAfBgNVBAMMGEVzaWduIENBIENsYXNzIDMgUm9vdCBDQTCCASIwDQYJKoZIhvcNAQEBBQADggEPADCCAQoCggEBAIQeNIhv6C28fWJF9FqCBCk2oZin7ngHVnXzVBt1XgQpC8F93xO/AiCs9JdqC82JzLg3cquygtfjxxHpTVyDaSTVxfJ+V299SyaEeMcvk6Kt13nUomE7rmjpM7xLImuC8vAqaN8gsey7fHsSsTTOQ69Bs/UOHVIE8TelN/wLh8uymi6RHxrqEXSts+AtPTUbke8R/A58w5xY/6fj3RvQQDmBmVLmHuCpF91c+5WH2JlX60PlNbjeyJJfbT0mlsLCBEOtgRaH/4mK1MI9gTNpyVC40DVjz2OLpB6xnvK2h0X09BL4eMuUwOsiArnhYyNDQFU/HNrlEIogEgSgvwIThvMCAwEAAaNCMEAwHQYDVR0OBBYEFCPI8b0hUg7B8cv40aHUHJxAStLNMA8GA1UdEwEB/wQFMAMBAf8wDgYDVR0PAQH/BAQDAgEGMA0GCSqGSIb3DQEBCwUAA4IBAQB0E5ZK+xPsySksUP5noXTbzKaGwxw7SGQwrpJndZ2ZaD3aeSrub5T9bwe11PblFVjz+dSdKrhSqTE9bVqhro8bAqaXHLYIXJ5uYKgjxREbhI5cyaq/4DbfDBQgrTZozMQ1jvhlX206wrrJnbWNGrBsHBuhtu7ZYs6/50mLQOl9jCXxY2u4XgezvHa5NbW0oSSODuwio9DhkU9NsICWzZYMhPvsFtRnUAUb0AdhRWgs7qxBJBezEZojZwr8ki7xirvcgsXGH5ZyeOLim2WMI0obQM29apxVDKZ7NlQY7TsdTKNm2113Ry+KaxiCvwbnSOzGR6GeNd9wr9vC4XKryECP</xd:EncapsulatedX509Certificate>
          </xd:CertificateValues>
        </xd:UnsignedSignatureProperties>
      </xd:UnsignedProperties>
    </xd:QualifyingProperties>
  </Object>
  <Object Id="idValidSigLnImg">AQAAAGwAAAAAAAAAAAAAAD8BAACfAAAAAAAAAAAAAAAULAAADRYAACBFTUYAAAEAh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FkAyBCdDJjmnQzQVFkAAQAAAIiyhQwAAAAAELSVDMQAWQDQVFkAYLuVDAAAAAAQtJUMBMTpAwMAAAAMxOkDAQAAAAjZggz4ICIEfbrlA2Q1NACAAQB1DVz7dN9b+3RkNTQAZAEAAARl23QEZdt0OH57DAAIAAAAAgAAAAAAAIQ1NACXbNt0AAAAAAAAAAC4NjQABgAAAKw2NAAGAAAAAAAAAAAAAACsNjQAvDU0AJrs2nQAAAAAAAIAAAAANAAGAAAArDY0AAYAAABMEtx0AAAAAAAAAACsNjQABgAAAAAAAADoNTQAQDDadAAAAAAAAgAArDY0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AAAAAAAAAAAAAAAAAAAAAAAAAAAAAAAAAAAAAAAAAAAAAAAAAAAAAAAAAAAAAA0AMVYT3f0OzQAxVhPd5s4fgD+////DORKd3LhSneMQXoMUFBeANA/egyENTQAl2zbdAAAAAAAAAAAuDY0AAYAAACsNjQABgAAAAAAAAAAAAAA5D96DBh6igzkP3oMAAAAABh6igzUNTQABGXbdARl23QAAAAAAAgAAAACAAAAAAAA3DU0AJds23QAAAAAAAAAABI3NAAHAAAABDc0AAcAAAAAAAAAAAAAAAQ3NAAUNjQAmuzadAAAAAAAAgAAAAA0AAcAAAAENzQABwAAAEwS3HQAAAAAAAAAAAQ3NAAHAAAAAAAAAEA2NABAMNp0AAAAAAACAAAENz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AAAAAAAAAAAAAAAAAAAAAAAAAAAAAAAAAAAAAAAAAAAAAAAAAAAAAAAAAAAAAAAAAAAAAAAAUOtvDCUAAABYWdohRq33A6iiswdomWAcUOtvDNQQIZ4iAIoBCLE0ANywNAAQvZUMIA0EhKCzNAAVrvcDIA0EhAAAAACoorMHAA+0B4yyNADkTSIEmutvDAAAAADkTSIEIA0AAFDrbwwlAAAAAAAAAAcAAABQ628MAAAAAAAAAAAQsTQA30zpAyAAAAD/////AAAAAAAAAAAQAAAAAAAAADgAAAABAAAAAQAAABEAAAARAAAAEAAAAAAAAAAAALMHAA+0BwCxAQD/////ZBYKIdCxNADQsTQAqJj3AwAAAAAAtDQAqKKzB7iY9wNkFgohMDd6DJCxNABWOfx0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QE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AQ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EB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QE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AQ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EB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QE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BAQ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EB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QE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BAQ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EB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QE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BAQ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EB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QE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BAQ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EB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QE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BAQ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EB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QE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BAQEBAQEBAQEBAQEBAQECMOQ/AQEBAQEBAQEBAQEBAQEBAQEBAVYBmsF2AQEBAQEBAecBAQEBAQEBAQEBAQEBAQEBAQEBAQEBAQEBAQEBAQEBAQEBAQEBAQEBAQEBAQEBAQEBAQEBAQEBAQEBAQEBAQEBAQEBAQEBAQEBAQEBAQEBAQEBAQEBAQEBAQEBAQEBAQEBAQEBAQEBAQEBAQEBAQEBAQEBAQEBAQEBAQEBAQEBAQEBAQEBAQEBAQEBAQEBAQEBAQEBAQEBAQEBAQEBAQEBAQEB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QE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BAQ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EB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QE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BAQ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EB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QE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BAQ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EB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QE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BAQ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EB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QE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BAQ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EB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QE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BAQ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EB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QE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BAQ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EB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QE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BAQEBAQEBAQEBAQEBAQEBAQEBAQEBAQEBAQEBAQEBAQGJAQEBAQEBAQEBAQEBAQEBATcBAQEBAQEBAQEBAWICkIVHlAEkN5FgAQEBAQEBAQEBAQEBAQEBAQEBAQFKI2NwAQEBAXK+AQEBAU4KAQEBAQEBAQEBAQEBAQEBAQEBAQEBAQEBAQEBAQEBAQEBAQEBAQEBAQEBAQEBAQEBAQEBAQEBAQEBAQEBAQEBAQEBAQEBAQEBAQEBAQEBAQEBAQEBAQEBAQEBAQEBAQEBAQEBAQEBAQEB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QE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BAQEBAQEBAQEBAQEBAQEBAQEBAQEBAQEBAQEBAQEBAQ6GAQEBAQEBAQEBAQEBAQEBIa0BAQEBAQEBAQEBATEBAXErAbqkAQEBAQEBAoRqqp8BAQEBAQEBAQEBAQEBAQEBAZY8EIN+rgEBAQEBWX4BAQEBAQEBAQEBAQEBAQEBAQEBAQEBAQEBAQEBAQEBAQEBAQEBAQEBAQEBAQEBAQEBAQEBAQEBAQEBAQEBAQEBAQEBAQEBAQEBAQEBAQEBAQEBAQEBAQEBAQEBAQEBAQEBAQEBAQEB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QEBAQEBAQEBAQEBAQEBAQEBAQEBAQEBAQEBAQEBAQFDAQEBAQEBAQEBAQEBAQEBAYw2AQEBAQEBAQEBAayjAQEBwQEBATzaAQEBAQEBYwYGYHZ+V6MBAQEBAQEBAQEBAarXAQEBAQEBLa2cewEBzwEBAQEBAQEBAQEBAQEBAQEBAQEBAQEBAQEBAQEBAQEBAQEBAQEBAQEBAQEBAQEBAQEBAQEBAQEBAQEBAQEBAQEBAQEBAQEBAQEBAQEBAQEBAQEBAQEBAQEBAQEBAQEBAQEBAQEBAQ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EB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QEBAQEBAQEBAQEBAQEBAQEBAQEBAQEBAQEBAQEBAYcnAQEBAQEBAQEBAQEBAQEBAYw2AQEBAQEBAQEBATp1AQEBVwEBAQFWEzUBAV++AQEBASc2AQEBAQE/MaTeZSk/hgEBAQEBAQEBAQEBAQEBAQ/PFAEBAXMBAQEBAQEBAQEBAQEBAQEBAQEBAQEBAQEBAQEBAQEBAQEBAQEBAQEBAQEBAQEBAQEBAQEBAQEBAQEBAQEBAQEBAQEBAQEBAQEBAQEBAQEBAQEBAQEBAQEBAQEBAQEBAQ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EB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QE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BAQ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EB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QE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BAQ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EBAQEBAQEBAQEBAQEBAQEBAQEBAQEBAQEBAQEBAaQBAQEBAQEBAQEBAQEBAQEBAQGMNgEBAQEBAQEBAQG/1wEBAXuxAQGUWAEBAQEBLk5/Co8BAX4BTAEBAQEBxYNGPAEBZRYBAQEBAQEBAcEBAQEBAQHYclQsOAEBAQEBAQEBAWylhgEBAQEBAQEBAQEBAQEBAQEBAQEBAQEBAQEBAQEBAQEBAQEBAQEBAQEBAQEBAQEBAQEBAQEBAQEBAQEBAQEBAQEBAQEBAQEBAQEBAQEBAQEBAQEBAQEBAQEBAQEBAQEBAQEBAQEBAQEBAQEBAQFbuQEBAQEBAQEBAQEBAQEBAQEBAYw2AQEBAQEBAQEBAQ/UAQEBAc4BAYhnAQEBAQEBVwIBAQEBVgExAQEBAQFdS0OcAQGu1QEBAQEBAQFsKgEBAQEBAdYBAU0PVp04AQEBAQEBAQEFfYMBAQEBAQEBAQEBAQEBAQEBAQEBAQEBAQEBAQEBAQEBAQEBAQEBAQEBAQEBAQEBAQEBAQEBAQEBAQEBAQEBAQEBAQEBAQEBAQEBAQEBAQEBAQEBAQEBAQEBAQEBAQEBAQEBAQEBAQEBAQEBAUirAQEBAQEBAQEBAQEBAQEBAQEBjDYBAQEBAQEBAQEBAQEBAQEBAQEBAQEBAQEBAQEDUQEBAQE60qcBAQEBOTR/AJIBAa3IlAEBAQEBAZHOAQEBAQEB0wEBAQEBdpA6YyEBAQEBAQEBdq+VEAEBAQEBAQEBAQEBAQEBAQEBAQEBAQEBAQEBAQEBAQEBAQEBAQEBAQEBAQEBAQEBAQEBAQEBAQEBAQEBAQEBAQEBAQEBAQEBAQEBAQEB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QE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BAQEBAQEBAQEBAQEBAQEBAQEBAQEBAQEBAQEBlpoBAQEBAQEBAQEBAQEBAQEBAQEByIIBAQEBAQEBAQEBAQEBAQEBAQEBAQEBAQEBAQEBAX17AQHJNTkBAQE7PQEBAWkDAQEBATKuAQEBNsoBAQEBAQE3AV8BAQEBAQEBAQEBAQGGZI2tUJPIAQEBAcsIdAEBAQEBAQEBAQEBAQEBAQEBAQEBAQEBAQEBAQEBAQEBAQEBAQEBAQEBAQEBAQEBAQEBAQEBAQEBAQEBAQEBAQEBAQEBAZkN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Ws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BAQEBAQEBAQEBAQEBAQEBAQEBAQEBAQEBAQEBYQEBAQEBAQEBAQEBAQEBAQEBAQEBppIBAQEBAQEBAQEBAQEBAQEBAb5EAQEBAQEBAQEBAQGmgQE/N2gBAVJzAQEBAQEBAQEBAQEBabgGWQEBAQEBATEBARY4AQEBAQEBAQEBAcMBAQEBAQEBAQEBAQFSgpkPqAVRhAEBAQEBAQEBAQEBAQEBAQEBAQEBAQEBAQEBAQEBAQEBAQEBAQEBAQEBAQEBAQEBAQEBAQEBAQEBAQEBAQEBAQEB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WgEBAQEBAQEBAQEBAQEBAQEBAQEBAQEBAQEBXlkBAQEBAQEBAQEBAQEBAQEBAQEBAUkJAQEBAQEBAQEBAQEBAQEBAQEBAQEBAQEBAQEBAb0/p7W/F8DBJl7CYsNqkcMvUCUJLIQBAQEBAQEBAQEBAUCDAQEBlAEBAQEBAQEBAVEQAQEBAQEBAQEBAQEBAQEBAQEBASE0vGF2AQEBAQEBAQEBAQEBAQEBAQEBAQEBAQEBAQEBAQEBAQEBAQEBAQEBAQEBAQEBAQEBAQEBAQEBAQEBAQFXUg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GG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UIBAQEBAQEBAQEBAQEBAQEBAQEBAQEBAQFXGAEBAQEBAQEBAQEBAQEBAQEBAQEBAQFvAQEBAQEBAQEBAQEBAQEBAQEBAQEBAQEBAQEBAQEBAQG2HbcBARs4AQEBAQEBAQEBAQEBAQEBAQEBAQEBAbgBAQEBnQEBAQEBAQEBLwEBAQEBAQEBAQEBAQEBAQEBAQEBAQEBAQEBAYecAQF/TnNIUgEBAQEBAQEBAQEBAQEBAQEBAQEBAQEBAQEBAQEBAQEBAQEBAQEBAQEBAQEBAQEBAQEqH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cMB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fQE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PAQ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EB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QE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BAQEBAQEBAQEBAQEBAQEBAQEBAQEBAQGeAQEBAQEBAQEBAQEBAQEBAQEBAQEBAQEBATRgAQEBAQEBAQEBAQEBAQEBAQEBAQEBAQEBAQEBAQEBAQEBn2+gAQEBAQEBAQEBAQEBAQEBAQEBAQEBAQFcAQEBAQEBRwEBAQEBAU8BAQEBAQEBAQEBAQEBAQEBAQEBAQEBAQEBAQE7oY8BAQEBAQEBAQEBAQEBAQEBAQEBAQEBAQEBAYpIfqIBAQEBAQEBAQEBAQEBAQEBAQEBAQEBAQEBAQEB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QEBAQEBAQEBAQEBAQEBAQEBAQEBAQFzigEBAQEBAQEBAQEBAQEBAQEBAQEBAQEBAQGLjAEBAQEBAQEBAQEBAQEBAQEBAQEBAQEBAQEBAQEBAQEBAQEASgEBAQEBAQEBAQEBAQEBAQEBAQEBAQGNjgEBAQEBAUcBAQEBAY+QAQEBAQEBAQEBAQEBAQEBAQEBAQEBAQFmkZI4AQEBAQEBAQEBAQEBAQEBAQEBAQEBAQEBAQEBAQEBAQEBAQEOk5RZAQEBAQEBAQEBAQEBAQEBAQEBAQEBAQ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EB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QEBAQEBAQEBAQEBAQEBAQEBAQEBAX0hAQEBAQEBAQEBAQEBAQEBAQEBAQEBAQEBAQEdWAEBAQEBAQEBAQEBAQEBAQEBAQEBAQEBAQEBAQEBAQEBAQEAMAEBAQEBAQEBAQEBAQEBAQEBAQEBAQF+UgEBAQEBAVt8AQEBASUgAQEBAQEBAQEBAQEBAQEBbVFXcQEBAQEBAQEBAQEBAQEBAQEBAQEBAQEBAQEBAQEBAQEBAQEBAQEBAQEBAQEBAQEBASB8AQEBAQEBAQEBAQEBAQEBAQEBAQ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EB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QE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BAQ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EB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QE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BAQ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EB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QE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BAQ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EB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SV0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YW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EB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QE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BAQ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BAU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BLd58mAHccvUgFmGFIBf//AAAAAD92floAAJzNNABIAvt0AAAAAPhRWQDwzDQAaPNAdgAAAAAAAENoYXJVcHBlclcAAkt3ryYAd9zNNAAAAAAASM00AIABAHUNXPt031v7dEjNNABkAQAABGXbdARl23QwY14AAAgAAAACAAAAAAAAaM00AJds23QAAAAAAAAAAKLONAAJAAAAkM40AAkAAAAAAAAAAAAAAJDONACgzTQAmuzadAAAAAAAAgAAAAA0AAkAAACQzjQACQAAAEwS3HQAAAAAAAAAAJDONAAJAAAAAAAAAMzNNABAMNp0AAAAAAACAACQzjQACQAAAGR2AAgAAAAAJQAAAAwAAAADAAAAGAAAAAwAAAAAAAACEgAAAAwAAAABAAAAHgAAABgAAAALAAAAYQAAADUBAAByAAAAJQAAAAwAAAADAAAAVAAAANAAAAAMAAAAYQAAAJUAAABxAAAAAQAAAKsKDUJyHA1CDAAAAGEAAAAWAAAATAAAAAAAAAAAAAAAAAAAAP//////////eAAAAFYAaQBjAHQAbwByACAASAB1AGcAbwAgAEQAZQBsAGcAYQBkAG8AIABTAC4ACAAAAAMAAAAGAAAABAAAAAgAAAAFAAAABAAAAAkAAAAHAAAACAAAAAgAAAAEAAAACQAAAAcAAAADAAAACAAAAAcAAAAIAAAACAAAAAQAAAAH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d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Et3nyYAdxy9SAWYYUgF//8AAAAAP3Z+WgAAnM00AEgC+3QAAAAA+FFZAPDMNABo80B2AAAAAAAAQ2hhclVwcGVyVwACS3evJgB33M00AAAAAABIzTQAgAEAdQ1c+3TfW/t0SM00AGQBAAAEZdt0BGXbdDBjXgAACAAAAAIAAAAAAABozTQAl2zbdAAAAAAAAAAAos40AAkAAACQzjQACQAAAAAAAAAAAAAAkM40AKDNNACa7Np0AAAAAAACAAAAADQACQAAAJDONAAJAAAATBLcdAAAAAAAAAAAkM40AAkAAAAAAAAAzM00AEAw2nQAAAAAAAIAAJDONAAJAAAAZHYACAAAAAAlAAAADAAAAAEAAAAYAAAADAAAAP8AAAISAAAADAAAAAEAAAAeAAAAGAAAACoAAAAFAAAAhQAAABYAAAAlAAAADAAAAAEAAABUAAAAqAAAACsAAAAFAAAAgwAAABUAAAABAAAAqwoNQnIcDUIrAAAABQAAAA8AAABMAAAAAAAAAAAAAAAAAAAA//////////9sAAAARgBpAHIAbQBhACAAbgBvACAAdgDhAGwAaQBkAGEANAAGAAAAAwAAAAUAAAALAAAABwAAAAQAAAAHAAAACAAAAAQAAAAGAAAABwAAAAMAAAADAAAACAAAAAcAAABLAAAAQAAAADAAAAAFAAAAIAAAAAEAAAABAAAAEAAAAAAAAAAAAAAAQAEAAKAAAAAAAAAAAAAAAEABAACgAAAAUgAAAHABAAACAAAAFAAAAAkAAAAAAAAAAAAAALwCAAAAAAAAAQICIlMAeQBzAHQAZQBtAAAAAAAAAAAAAAAAAAAAAAAAAAAAAAAAAAAAAAAAAAAAAAAAAAAAAAAAAAAAAAAAAAAAAAAAADQAxVhPd/Q7NADFWE93mzh+AP7///8M5Ep3cuFKd4xBegxQUF4A0D96DIQ1NACXbNt0AAAAAAAAAAC4NjQABgAAAKw2NAAGAAAAAAAAAAAAAADkP3oMGHqKDOQ/egwAAAAAGHqKDNQ1NAAEZdt0BGXbdAAAAAAACAAAAAIAAAAAAADcNTQAl2zbdAAAAAAAAAAAEjc0AAcAAAAENzQABwAAAAAAAAAAAAAABDc0ABQ2NACa7Np0AAAAAAACAAAAADQABwAAAAQ3NAAHAAAATBLcdAAAAAAAAAAABDc0AAcAAAAAAAAAQDY0AEAw2nQAAAAAAAIAAAQ3N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FkAyBCdDJjmnQzQVFkAAQAAAIiyhQwAAAAAELSVDMQAWQDQVFkAYLuVDAAAAAAQtJUMBMTpAwMAAAAMxOkDAQAAAAjZggz4ICIEfbrlA2Q1NACAAQB1DVz7dN9b+3RkNTQAZAEAAARl23QEZdt0OH57DAAIAAAAAgAAAAAAAIQ1NACXbNt0AAAAAAAAAAC4NjQABgAAAKw2NAAGAAAAAAAAAAAAAACsNjQAvDU0AJrs2nQAAAAAAAIAAAAANAAGAAAArDY0AAYAAABMEtx0AAAAAAAAAACsNjQABgAAAAAAAADoNTQAQDDadAAAAAAAAgAArDY0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AAAAAAAAAAAAAAAAAAAAAAAAAAAAAAAAAAAAAAAAAAAAAAAAAAAAAAAAAAAAAAAAAAAAACzBxDibwwDo/t03CFABGEQASAAAAAAaJlgHHSyNAA7EiFtIgCKAeYjQAQ0sTQAAAAAAKiiswd0sjQAJIiAEnyxNAB2I0AEUwBlAGcAbwBlACAAVQBJAAAAAACSI0AETLI0AOEAAAD0sDQAzsD4A1AgngzhAAAAAQAAAC7ibwwAADQAccD4AwQAAAAFAAAAAAAAAAAAAAAAAAAALuJvDACzNADCIkAEwGePDAQAAACoorMHAAAAAOYiQAQAAAAAAABlAGcAbwBlACAAVQBJAAAACiHQsTQA0LE0AOEAAABssTQAAAAAABDibwwAAAAAAQAAAAAAAACQsTQAVjn8dG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EB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QE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AQ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EB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QE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AQ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EB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QE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BAQ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EB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QE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BAQ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EB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QE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BAQEBAcEgAQEBAQEBAQEBAQEBAQEBAQEBAQEBAQEBAQEBAQEBAQE/KwEBAQEBAQEBawkBAQEBAQEBAQEBAQEBAQEBAQEBAQEBAQEBAQEBAQEBAQEBAQEBAQEBAQEBAQEBAQEBAQEBAQEBAQEBAQEBAQEBAQEBAQEBAQEBAQEBAQEBAQEBAQEBAQEBAQEBAQEBAQEBAQEBAQEBAQEBAQEBAQEBAQEBAQEBAQEBAQEBAQEBAQEBAQEBAQEBAQEBAQEBAQEBAQEBAQEBAQEBAQEBAQEBAQEB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QEBAQEBRE+jAQEBAQEBAQEBAQEBAQEBAQEBAUrqM4QBAQEBAQEBr2kBAQEBAQEBAdK7AQEBAQEBAQEBAQEBAQEBAQEBAQEBAQEBAQEBAQEBAQEBAQEBAQEBAQEBAQEBAQEBAQEBAQEBAQEBAQEBAQEBAQEBAQEBAQEBAQEBAQEBAQEBAQEBAQEBAQEBAQEBAQEBAQEBAQEBAQEBAQEBAQEBAQEBAQEBAQEBAQEBAQEBAQEBAQEBAQEBAQEBAQEBAQEBAQEBAQEBAQEBAQEBAQEBAQEBAQ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EB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QE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BAQ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EB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QE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BAQ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EB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QE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BAQEBAQEBAQEBAQEBAQEBAQEBAQEBAUUPciABAQEBAQEBAQEBERMBAQEBAQE4w6Y+xcMBAQEBAQEBAQEBAQEBAQEBAQEBAQEBAQEBAQEBAQEBAQEBAQEBAQEBAQEBAQEBAQEBAQEBAQEBAQEBAQEBAQEBAQEBAQEBAQEBAQEBAQEBAQEBAQEBAQEBAQEBAQEBAQEBAQEBAQEBAQEBAQEBAQEBAQEBAQEBAQEBAQEBAQEBAQEBAQEBAQEBAQEBAQEBAQEBAQEBAQEBAQEBAQEBAQEBAQEB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QE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BAQEBAQEBAQEBAQEBAQEBAQEBAQEBAQEBAQEBARB+cgUBAQEB3gEBAQEBAQEBAQEBDuYBAQEpiJB1AQEBAQEBAQEBAQEBAQEBAQEBAQEBAQEBAQEBAQEBAQEBAQEBAQEBAQEBAQEBAQEBAQEBAQEBAQEBAQEBAQEBAQEBAQEBAQEBAQEBAQEBAQEBAQEBAQEBAQEBAQEBAQEBAQEBAQEBAQEBAQEBAQEBAQEBAQEBAQEBAQEBAQEBAQEBAQEBAQEBAQEBAQEBAQEBAQEBAQEBAQEBAQEB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QE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BAQ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EB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QE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BAQ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EB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QEBAQEBAQEBAQEBAQEBAQEBAQEBAQEBAQEBAQEBAQEBAQE3AQEBAQEBAQEBAQE/Bn5MAQEBAQEBWZ7XAQEBAQEBAQEBAQEB35A9AQEBAQEBAQEBAQEBAQEBAQEBAQEBAQEBAQEBAQEBAQEBAQEBAQEBAQEBAQEBAQEBAQEBAQEBAQEBAQEBAQEBAQEBAQEBAQEBAQEBAQEBAQEBAQEBAQEBAQEBAQEBAQEBAQEBAQEBAQEBAQEBAQEBAQEBAQEBAQEBAQEBAQEBAQEBAQEBAQEBAQEBAQ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EB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QEBAQEBAQEBAQEBAQEBAQEBAQEBAQEBAQEBAQEBAQEBAYThAQEBAQEBAQEBAQEBAQFMAQEBSs8vGgEBzuICAQEBAQEBAQEBAQEBAQEBAT9+SwEBAQEBAQEBAQEBAQEBAQEBAQEBAQEBAQEBAQEBAQEBAQEBAQEBAQEBAQEBAQEBAQEBAQEBAQEBAQEBAQEBAQEBAQEBAQEBAQEBAQEBAQEBAQEBAQEBAQEBAQEBAQEBAQEBAQEBAQEBAQEBAQEBAQEBAQEBAQEBAQEBAQEBAQEBAQEBAQ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EB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QE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BAQ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EB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QE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BAQ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EB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QEBAQEBAQEBAQEBAQEBAQEBAQEBAQEBAQEBAQEBAQEOhgEBAQEBAQEBAQEBAQEBASGtAQEBAQEBAQEBAQExAQFxKwG6pAEBAQEBAQKEaqqfAQEBAQEBAQEBAQEBAQEBAQGWPBCDfq4BAQEBAVl+AQEBAQEBAQEBAQEBAQEBAQEBAQEBAQEBAQEBAQEBAQEBAQEBAQEBAQEBAQEBAQEBAQEBAQEBAQEBAQEBAQEBAQEBAQEBAQEBAQEBAQEBAQEBAQEBAQEBAQEBAQEBAQEBAQEBAQEBAQ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EB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QE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BAQ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EB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QE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BAQ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EB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QEBAQEBAQEBAQEBAQEBAQEBAQEBAQEBAQEBAQEBRHgBAQEBAQEBAQEBAQEBAQEBAYxuAQEBAQEBAQEBAZEBAQEBxBwBAQEmAQEBV4+4AQEBAQE2ywEBqQEBAQEBzttqARBDAQEBBSNiNSABAQEBAQFFRwEBYQEBe6APawEBAQEBAQEBAQEBAQEBAQEBAQEBAQEBAQEBAQEBAQEBAQEBAQEBAQEBAQEBAQEBAQEBAQEBAQEBAQEBAQEBAQEBAQEBAQEBAQEBAQEBAQEBAQEBAQEBAQEBAQEBAQEBAQEBAQEBAQEBAQEBAQEBAQEBAQEBAQGYWgEBAQEBAQEBAQEBAQEBAQEBjDYBAQEBAQEBAQEBtQEBAQEaxgEBAaEBAQFEXRK6AQEBAQR0AQXMAQEBAQFlzzM/AXRmAQEBAQFBg0Z+OwEBAQG5AYwnAQEBAQEyp40BAQEBAQEBAQEBAQEBAQEBAQEBAQEBAQEBAQEBAQEBAQEBAQEBAQEBAQEBAQEBAQEBAQEBAQEBAQEBAQEBAQEBAQEBAQEBAQEBAQEBAQEBAQEBAQEBAQEB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QE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BAQEBAQEBAQEBAQEBAQEBAQEBAQEBAQEBAQEBAQGkAQEBAQEBAQEBAQEBAQEBAQEBjDYBAQEBAQEBAQEBv9cBAQF7sQEBlFgBAQEBAS5OfwqPAQF+AUwBAQEBAcWDRjwBAWUWAQEBAQEBAQHBAQEBAQEB2HJULDgBAQEBAQEBAQFspYYBAQEBAQEBAQEBAQEBAQEBAQEBAQEBAQEBAQEBAQEBAQEBAQEBAQEBAQEBAQEBAQEBAQEBAQEBAQEBAQEBAQEBAQEBAQEBAQEBAQEBAQEBAQEB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QE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BAQ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EB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QEBAQEBAQEBAQEBAQEBAQEBAQEBAQEBAQEBAZaaAQEBAQEBAQEBAQEBAQEBAQEBAciCAQEBAQEBAQEBAQEBAQEBAQEBAQEBAQEBAQEBAQF9ewEByTU5AQEBOz0BAQFpAwEBAQEyrgEBATbKAQEBAQEBNwFfAQEBAQEBAQEBAQEBhmSNrVCTyAEBAQHLCHQBAQEBAQEBAQEBAQEBAQEBAQEBAQEBAQEBAQEBAQEBAQEBAQEBAQEBAQEBAQEBAQEBAQEBAQEBAQEBAQEBAQEBAQEBAQGZDQEBAQEBAQEBAQEBAQEBAQEBAQEBAQEBAQEBiEEBAQEBAQEBAQEBAQEBAQEBAQEBSRYBAQEBAQEBAQEBAQEBAQEBAQEBAQEBAQEBAQEBAbp+AQHGMTsBAQEPGAEBAQEBAQEBAQHHAQEBVwEBAQEBAXWVAZIBAQEBAQEBAQEBAQFDAQEBAXs2mUYOWQEBBbswAQEBAQEBAQEBAQEBAQEBAQEBAQEBAQEBAQEBAQEBAQEBAQEBAQEBAQEBAQEBAQEBAQEBAQEBAQEBAQEBAQEBAQEBAQFr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QEBAQEBAQEBAQEBAQEBAQEBAQEBAQEBAQEBAWEBAQEBAQEBAQEBAQEBAQEBAQEBAaaSAQEBAQEBAQEBAQEBAQEBAQG+RAEBAQEBAQEBAQEBpoEBPzdoAQFScwEBAQEBAQEBAQEBAWm4BlkBAQEBAQExAQEWOAEBAQEBAQEBAQHDAQEBAQEBAQEBAQEBUoKZD6gFUYQBAQEBAQEBAQEBAQEBAQEBAQEBAQEBAQEBAQEBAQEBAQEBAQEBAQEBAQEBAQEBAQEBAQEBAQEBAQEBAQEBAQEBAQEBAQEBAQEBAQEBAQEBAQEBAQEBAQEBAQHEKwEBAQEBAQEBAQEBAQEBAQEBAQEBa6ABAQEBAQEBAQEBAQEBAQEBAQCjAQEBAQEBAQEBEW+GMQFxMSkBAZpoAQEBAQEBAQEBAQEBAQEBAQEBAQEBAVcBAX9mAQEBAQEBAQEBj30BAQEBAQEBAQEBAQEBAQEBjAkZXVEFAQEBAQEBAQEBAQEBAQEBAQEBAQEBAQEBAQEBAQEBAQEBAQEBAQEBAQEBAQEBAQEBAQEBAQEBAQEBAQEBAVoB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V1IBAQEBAQEBAQEBAQEBAQEBAQEBAQEBAQEBoQEBAQEBAQEBAQEBAQEBAQEBAQEBAQK7AQEBAQEBAQEBAQEBAQEBAQEBAQEBAQEBAQEBAQEBAQFTUgBEAQFRAQEBAQEBAQEBAQEBAQEBAQEBAQEBARZ/AQEBXwEBAQEBAQEBAbwBAQEBAQEBAQEBAQEBAQEBAQEBAQEBAb0VtDq+AQEBAQEBAQEBAQEBAQEBAQEBAQEBAQEBAQEBAQEBAQEBAQEBAQEBAQEBAQEBAQEBAQEBAQEBAQEBhg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FC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KhwBAQEBAQEBAQEBAQEBAQEBAQEBAQEBAQGxAQEBAQEBAQEBAQEBAQEBAQEBAQEBAQGzAQEBAQEBAQEBAQEBAQEBAQEBAQEBAQEBAQEBAQEBAQEBY7QBAVABAQEBAQEBAQEBAQEBAQEBAQEBAQEBATcBAQEBPQMBAQEBAQEBtQEBAQEBAQEBAQEBAQEBAQEBAQEBAQEBAQEBAQEKEQEBAQEYR69+bAEBAQEBAQEBAQEBAQEBAQEBAQEBAQEBAQEBAQEBAQEBAQEBAQEBAQEBAQEBAQHDAQEBAQEBAQEBAQEBAQEBAQEBAQEBAQEBZ5kBAQEBAQEBAQEBAQEBAQEBAQEBAQEBARIBAQEBAQEBAQEBAQEBAQEBAQEBAQEBAQEBAQEBAQEBAQGwsXsBYQEBAQEBAQEBAQEBAQEBAQEBAQEBAQFnIwEBAQGMnwEBAQEBAWklAQEBAQEBAQEBAQEBAQEBAQEBAQEBAQEBAQEBAQGyAQEBAQEBAQFmlRlHGAEBAQEBAQEBAQEBAQEBAQEBAQEBAQEBAQEBAQEBAQEBAQEBAQEBAQEBAX0B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DwE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BAQ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EB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QE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BAQ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EB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QE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BAQ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EB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QE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BAQ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EB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QE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BAQ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EB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QE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BAQ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EB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QE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BAQEBAQEBAQEBAQEBAQEBASorAQEBAQEBAQEBAQEBAQEBAQEBAQEBAQEBAQEBAQEBAQEBAQEBAQEBAQEBAQEBAQEBAQEBAQEBAQEBAQEBAQEBAQEsLQETLgEBAQEBAQEBAQEBAQEBAQEBAQEBAQEvAQEBAQEhMDEyAQEBAQEBAQEBAQEBAQEBAQEBAQEBAQEBAQEBAQEBAQEBAQEBAQEBAQEBAQEBAQEBAQEBAQEBAQEBAQEBAQEBAQEBAQEBAQEBAQEBAQEBAQEBAQEBAQEBAQEBAUld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GFg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BAQ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EB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QE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QF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0AAAAAwAAABhAAAAlQAAAHEAAAABAAAAqwoNQnIcDUIMAAAAYQAAABYAAABMAAAAAAAAAAAAAAAAAAAA//////////94AAAAVgBpAGMAdABvAHIAIABIAHUAZwBvACAARABlAGwAZwBhAGQAbwAgAFMALgAIAAAAAwAAAAYAAAAEAAAACAAAAAUAAAAEAAAACQAAAAcAAAAIAAAACAAAAAQAAAAJAAAABwAAAAMAAAAIAAAABwAAAAgAAAAIAAAABAAAAAc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CCQg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a7vA0rJL6/Ju7YgGHAmJ8dSvQAWA2oYw1+6ZulG/kZI=</DigestValue>
    </Reference>
    <Reference Type="http://www.w3.org/2000/09/xmldsig#Object" URI="#idOfficeObject">
      <DigestMethod Algorithm="http://www.w3.org/2001/04/xmlenc#sha256"/>
      <DigestValue>O8k3PoSUcnQVXqrZC1+lFW0BvC7hfF4GUYaGIowdzf8=</DigestValue>
    </Reference>
    <Reference Type="http://uri.etsi.org/01903#SignedProperties" URI="#idSignedProperties">
      <Transforms>
        <Transform Algorithm="http://www.w3.org/TR/2001/REC-xml-c14n-20010315"/>
      </Transforms>
      <DigestMethod Algorithm="http://www.w3.org/2001/04/xmlenc#sha256"/>
      <DigestValue>FcYWwNUOm1lkenUVYxVpqBX7mC8FYyLdgG2qtZ0/w88=</DigestValue>
    </Reference>
    <Reference Type="http://www.w3.org/2000/09/xmldsig#Object" URI="#idValidSigLnImg">
      <DigestMethod Algorithm="http://www.w3.org/2001/04/xmlenc#sha256"/>
      <DigestValue>sO2N3Vo+Mzz5Z0DFaOeiqqJttViutEaws/oFuIVBMQU=</DigestValue>
    </Reference>
    <Reference Type="http://www.w3.org/2000/09/xmldsig#Object" URI="#idInvalidSigLnImg">
      <DigestMethod Algorithm="http://www.w3.org/2001/04/xmlenc#sha256"/>
      <DigestValue>OcwYNFJYfNf60ct4P+HpE4GYuGxZcQL2jQiYytpm6vk=</DigestValue>
    </Reference>
  </SignedInfo>
  <SignatureValue>adFqT8e+alkeyKhHdDV4BOWjgQFoYJ3hl3cnAcP3UDOoPX2JlOB++A07EKQmX/lPpStLftAFsQzF
dBSoJsm5pGoDzsRHSUppwkfsO+6dKFyXQr8ZMvcBxZsoY14kJvSb0O2iE7raakgdCeBP/nlMxDa6
WvESahCIx6LNmTw3+ndcTzEZfz63caeiTDT/w6L5ORy/EHdTUWOxN8OLRUYLspOtCm9cncUWO3sk
mM9V7LXLTBVRVcCoUZi2635UkeoGg0S7Ga307VxM563+++nzT3VFguIj3dHBBPp89bylku3ucJ8a
vGPBn9MbDOIDbjUX0GirglR341a9oGcC2p/V4w==</SignatureValue>
  <KeyInfo>
    <X509Data>
      <X509Certificate>MIIH9TCCBt2gAwIBAgIIBKy4MueK3zQwDQYJKoZIhvcNAQELBQAwgdAxCzAJBgNVBAYTAkNMMRQwEgYDVQQKDAtFLVNpZ24gUy5BLjE8MDoGA1UECwwzVGVybWlub3MgZGUgdXNvIGVuIHd3dy5lc2lnbi1sYS5jb20vYWN1ZXJkb3RlcmNlcm9zMUkwRwYDVQQDDEBFU2lnbiBDbGFzcyAzIEZpcm1hIEVsZWN0cm9uaWNhIEF2YW56YWRhIHBhcmEgRXN0YWRvIGRlIENoaWxlIENBMSIwIAYJKoZIhvcNAQkBFhNlLXNpZ25AZXNpZ24tbGEuY29tMB4XDTE4MDgwODE3NTcwMFoXDTE5MDgwODE3NTcwMFowggEpMQswCQYDVQQGEwJDTDEtMCsGA1UECAwkTUVUUk9QT0xJVEFOQSAtIFJFR0lPTiBNRVRST1BPTElUQU5BMREwDwYDVQQHDAhTYW50aWFnbzEsMCoGA1UECgwjU3VwZXJpbnRlbmRlbmNpYSBkZWwgTWVkaW8gQW1iaWVudGUxPDA6BgNVBAsMM1Rlcm1pbm9zIGRlIHVzbyBlbiB3d3cuZXNpZ24tbGEuY29tL2FjdWVyZG90ZXJjZXJvczEdMBsGA1UEDAwUSmVmZSBTZWNjaW9uIFRlY25pY2ExJzAlBgNVBAMMHkp1YW4gUGFibG8gUm9kcmlndWV6IEZlcm5hbmRlejEkMCIGCSqGSIb3DQEJARYVanJvZHJpZ3VlekBzbWEuZ29iLmNsMIIBIjANBgkqhkiG9w0BAQEFAAOCAQ8AMIIBCgKCAQEAqy8k8QgeTmR+ubElAztWUpe6o4BMIIwdxEVkSpC//GQzmpDgniWZTVOOkphagU1jOx34cht4XFwx46CsAVN6dG7n9i0D3i7rRep15jsKsJ+AJVbCprwGf5YHTG0VxdH0JXAbNvbj+U8MdnKTFxSbHmpShGAAQAgVeDQ6JMM8KhZNNHCXF+HMTBSANL0MDl9m/iyxgwne/ZUXH+uJHDUMLYs2VXTkm2GCbTFS+BbbxSs1OULhyWaQiFBtekBC09lmgfWJsBn1xZSuHACMpdDjv0mw5Qto18PMi8nT4/TvpDQTR9k6ZCANM3eYO7aKEBjhuE+TsBkdXVaoocPlZ2M9aQIDAQABo4IDdTCCA3EwgYUGCCsGAQUFBwEBBHkwdzBPBggrBgEFBQcwAoZDaHR0cDovL3BraS5lc2lnbi1sYS5jb20vY2FjZXJ0cy9wa2lDbGFzczNGRUFwYXJhRXN0YWRvZGVDaGlsZUNBLmNydDAkBggrBgEFBQcwAYYYaHR0cDovL29jc3AuZXNpZ24tbGEuY29tMB0GA1UdDgQWBBTczBSjFjToSLyrEsZPk7s84l2+QzAMBgNVHRMBAf8EAjAAMB8GA1UdIwQYMBaAFPwI4j0291cj0ojjBHCxXF3qvnOSMIIBxgYDVR0gBIIBvTCCAbkwggG1BgwrBgEEAYLKagEEAQMwggGjMIIBdgYIKwYBBQUHAgIwggFoHoIBZABDAGUAcgB0AGkAZgBpAGMAYQBkAG8AIABwAGEAcgBhACAAZgBpAHIAbQBhACAAZQBsAGUAYwB0AHIAbwBuAGkAYwBhACAAYQB2AGEAbgB6AGEAZABhAC4AIABQAFMAQwAgAGEAYwByAGUAZABpAHQAYQBkAG8AIABwAG8AcgAgAFIAZQBzAG8AbAB1AGMAaQBvAG4AIABFAHgAZQBuAHQAYQAgAGQAZQAgAGwAYQAgAFMAdQBiAHMAZQBjAHIAZQB0AGEAcgBpAGEAIABkAGUAIABFAGMAbwBuAG8AbQBpAGEAIABkAGkAcwBwAG8AbgBpAGIAbABlACAAZQBuACAAaAB0AHQAcABzADoALwAvAHcAdwB3AC4AZQBzAGkAZwBuAC0AbABhAC4AYwBvAG0ALwByAGUAcABvAHMAaQB0AG8AcgBpAG8ALwBhAGMAcgBlAGQAaQB0AGEAYwBpAG8AbgAvMCcGCCsGAQUFBwIBFhtodHRwOi8vd3d3LmVzaWduLWxhLmNvbS9jcHMwVgYDVR0fBE8wTTBLoEmgR4ZFaHR0cDovL3BraS5lc2lnbi1sYS5jb20vY3JsL3BraUNsYXNzM0ZFQXBhcmFFc3RhZG9kZUNoaWxlL2VuZHVzZXIuY3JsMA4GA1UdDwEB/wQEAwIF4DAdBgNVHSUEFjAUBggrBgEFBQcDAgYIKwYBBQUHAwQwIwYDVR0RBBwwGqAYBggrBgEEAcEBAaAMFgoxMzY4OTc3MC01MCMGA1UdEgQcMBqgGAYIKwYBBAHBAQKgDBYKOTk1NTE3NDAtSzANBgkqhkiG9w0BAQsFAAOCAQEAKrtr6GDXRHt2t5WmGkGOdsgx4qSAw/EshT4rKA5kgIIBnrCSZCTU/q9+8FtvVxzIu2+A5To4WWSyJ0HdzQSHbz9Qv97LyYwZXE77qqBi2sAwwci2fY1nd4kKs1FWi9/pytEjQmTRFPn3dA//yXBvsmEJs+tyc/l4sQWXnpZM5u9Daqle6aoGTlqoEyLJM2yD7inPR7Pg0khV1UbLHTgiIDlj9+bkhXEhXUkGbqmAQkOSPvXrjbAcRY4kNdztn5pr5HusbUYKSoVzr882rh669tCYIG/cQagvCdaQ1jQmgZ+PX6QGfJALuQ6wMsVgsJPdYIXvQ7ky0s2R9eF4pPIwk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FcTE87yALzQmYzn8AP+KFTye1B/nEHo/QkO3TNPtFZ4=</DigestValue>
      </Reference>
      <Reference URI="/xl/calcChain.xml?ContentType=application/vnd.openxmlformats-officedocument.spreadsheetml.calcChain+xml">
        <DigestMethod Algorithm="http://www.w3.org/2001/04/xmlenc#sha256"/>
        <DigestValue>ENKZ19vF/CtwCeYamxofVAihjf2H3pYlfyRUeqoddtg=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kOfGBPL/oz+c6nnkg+IHKP0rgMt3hftj70OPEVCIUx4=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Rkm4NTx7hImSrutZ31H04gOzkt9l4ZU3BcdcMqJAQu4=</DigestValue>
      </Reference>
      <Reference URI="/xl/drawings/drawing1.xml?ContentType=application/vnd.openxmlformats-officedocument.drawing+xml">
        <DigestMethod Algorithm="http://www.w3.org/2001/04/xmlenc#sha256"/>
        <DigestValue>OrR+XAIdNfMDxQPY4QyVFAu1rikKfVHU5TJP4TvuqlI=</DigestValue>
      </Reference>
      <Reference URI="/xl/drawings/drawing2.xml?ContentType=application/vnd.openxmlformats-officedocument.drawing+xml">
        <DigestMethod Algorithm="http://www.w3.org/2001/04/xmlenc#sha256"/>
        <DigestValue>0snM65uNYOwKhmmdQ9EniRr44LvkaVZMy1eTkDIymPU=</DigestValue>
      </Reference>
      <Reference URI="/xl/drawings/vmlDrawing1.vml?ContentType=application/vnd.openxmlformats-officedocument.vmlDrawing">
        <DigestMethod Algorithm="http://www.w3.org/2001/04/xmlenc#sha256"/>
        <DigestValue>XOgLkz0APTK88UbU77e/3qsWzKofXjeV7czYhbM7Vng=</DigestValue>
      </Reference>
      <Reference URI="/xl/drawings/vmlDrawing2.vml?ContentType=application/vnd.openxmlformats-officedocument.vmlDrawing">
        <DigestMethod Algorithm="http://www.w3.org/2001/04/xmlenc#sha256"/>
        <DigestValue>LZzWEa2XIS4Bn9UmBqPUhdKZBGnnbx5QMPA+rxHUg1s=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eEtUiIoLqhPgIAQ5f+sHWpy0og36jBm25h+gjONjViI=</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kzLZsamfgf2FuOdlGlbi/q3lR4XuwiVKUqbxvvL9xM0=</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KZCiEoyIoOVjaNDYLcwknY1u4GVRuWQVw7nXHcgK2TI=</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h01NKrvdAqDxEga6lnaHROoMjTzoeUB6dhwI6aYIH6Q=</DigestValue>
      </Reference>
      <Reference URI="/xl/externalLinks/externalLink3.xml?ContentType=application/vnd.openxmlformats-officedocument.spreadsheetml.externalLink+xml">
        <DigestMethod Algorithm="http://www.w3.org/2001/04/xmlenc#sha256"/>
        <DigestValue>MKu0CGVoXHeWzGnG3QV1NAfoIW+6QpmtBRPN05faV2Q=</DigestValue>
      </Reference>
      <Reference URI="/xl/media/image1.emf?ContentType=image/x-emf">
        <DigestMethod Algorithm="http://www.w3.org/2001/04/xmlenc#sha256"/>
        <DigestValue>ENmOllZSUZ+ktMwsjz6Yve7xPBg5kUhgPuOIUYCxFVk=</DigestValue>
      </Reference>
      <Reference URI="/xl/media/image2.emf?ContentType=image/x-emf">
        <DigestMethod Algorithm="http://www.w3.org/2001/04/xmlenc#sha256"/>
        <DigestValue>Yx6NnLR61WANjFqGb/+kUHK709LeBqJBBzLlIdWGKZU=</DigestValue>
      </Reference>
      <Reference URI="/xl/media/image3.jpeg?ContentType=image/jpeg">
        <DigestMethod Algorithm="http://www.w3.org/2001/04/xmlenc#sha256"/>
        <DigestValue>P1n++J4pwZXRagB0BWiYZ0l0b5pGB8lxqbvRdqKPNuI=</DigestValue>
      </Reference>
      <Reference URI="/xl/media/image4.png?ContentType=image/png">
        <DigestMethod Algorithm="http://www.w3.org/2001/04/xmlenc#sha256"/>
        <DigestValue>jcToo8m000xX0JUWsGQY/B0e8RKvKLyHT6CoDjloBao=</DigestValue>
      </Reference>
      <Reference URI="/xl/media/image5.jpeg?ContentType=image/jpeg">
        <DigestMethod Algorithm="http://www.w3.org/2001/04/xmlenc#sha256"/>
        <DigestValue>G9ftlx34ed8+zogDvU6433bAsEHyfMKmw4JPXswAvp0=</DigestValue>
      </Reference>
      <Reference URI="/xl/media/image6.png?ContentType=image/png">
        <DigestMethod Algorithm="http://www.w3.org/2001/04/xmlenc#sha256"/>
        <DigestValue>prWJXulav6qJh1JsWAbERscFNWWvbFDt46LA8oC1j/I=</DigestValue>
      </Reference>
      <Reference URI="/xl/media/image7.jpeg?ContentType=image/jpeg">
        <DigestMethod Algorithm="http://www.w3.org/2001/04/xmlenc#sha256"/>
        <DigestValue>Ja4g1+/EpFGLU5D8aKYXVTK0n2E0qXWiqvAOgviuUJg=</DigestValue>
      </Reference>
      <Reference URI="/xl/media/image8.jpeg?ContentType=image/jpeg">
        <DigestMethod Algorithm="http://www.w3.org/2001/04/xmlenc#sha256"/>
        <DigestValue>UxrqLsl1hUciiexYzC3gFFXhHH9BY6eB+1E7RhmMA5c=</DigestValue>
      </Reference>
      <Reference URI="/xl/printerSettings/printerSettings1.bin?ContentType=application/vnd.openxmlformats-officedocument.spreadsheetml.printerSettings">
        <DigestMethod Algorithm="http://www.w3.org/2001/04/xmlenc#sha256"/>
        <DigestValue>P/boh0zptq4ULixjH0X2ZtpQmlZ175iaPpkgAMBv8X8=</DigestValue>
      </Reference>
      <Reference URI="/xl/printerSettings/printerSettings2.bin?ContentType=application/vnd.openxmlformats-officedocument.spreadsheetml.printerSettings">
        <DigestMethod Algorithm="http://www.w3.org/2001/04/xmlenc#sha256"/>
        <DigestValue>P/boh0zptq4ULixjH0X2ZtpQmlZ175iaPpkgAMBv8X8=</DigestValue>
      </Reference>
      <Reference URI="/xl/printerSettings/printerSettings3.bin?ContentType=application/vnd.openxmlformats-officedocument.spreadsheetml.printerSettings">
        <DigestMethod Algorithm="http://www.w3.org/2001/04/xmlenc#sha256"/>
        <DigestValue>bdwZjuRo0bpMMSpFhK5yse1pv1KCfCW/wUROeLE1/R8=</DigestValue>
      </Reference>
      <Reference URI="/xl/sharedStrings.xml?ContentType=application/vnd.openxmlformats-officedocument.spreadsheetml.sharedStrings+xml">
        <DigestMethod Algorithm="http://www.w3.org/2001/04/xmlenc#sha256"/>
        <DigestValue>U2n9OIdnpCRJZFUgdtNjghJyawC9p9qSWhFLt7E4QHM=</DigestValue>
      </Reference>
      <Reference URI="/xl/styles.xml?ContentType=application/vnd.openxmlformats-officedocument.spreadsheetml.styles+xml">
        <DigestMethod Algorithm="http://www.w3.org/2001/04/xmlenc#sha256"/>
        <DigestValue>o+UVKqSIj4hyQpSYh5Tfu11CHhqlP7GP9ayP9vkKa48=</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zwyqeid4QCySHQ5flXrzLL+hmenoqd1ZzfJw0JEmPAE=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sheet1.xml?ContentType=application/vnd.openxmlformats-officedocument.spreadsheetml.worksheet+xml">
        <DigestMethod Algorithm="http://www.w3.org/2001/04/xmlenc#sha256"/>
        <DigestValue>bjisDp23sqk/gJij6FInLWGd+NzB0oEXaA5wUfrbk9Y=</DigestValue>
      </Reference>
      <Reference URI="/xl/worksheets/sheet2.xml?ContentType=application/vnd.openxmlformats-officedocument.spreadsheetml.worksheet+xml">
        <DigestMethod Algorithm="http://www.w3.org/2001/04/xmlenc#sha256"/>
        <DigestValue>Fspk7ZJOPUUceiiqWmEXVk/Fpl+0xag5pSPXtCgZoic=</DigestValue>
      </Reference>
      <Reference URI="/xl/worksheets/sheet3.xml?ContentType=application/vnd.openxmlformats-officedocument.spreadsheetml.worksheet+xml">
        <DigestMethod Algorithm="http://www.w3.org/2001/04/xmlenc#sha256"/>
        <DigestValue>0g5BJ/CTA89HugL8BizZ4aeLs9L7w1/H0IzZiboHIdk=</DigestValue>
      </Reference>
    </Manifest>
    <SignatureProperties>
      <SignatureProperty Id="idSignatureTime" Target="#idPackageSignature">
        <mdssi:SignatureTime xmlns:mdssi="http://schemas.openxmlformats.org/package/2006/digital-signature">
          <mdssi:Format>YYYY-MM-DDThh:mm:ssTZD</mdssi:Format>
          <mdssi:Value>2019-02-26T15:25:05Z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2019-02-26T15:25:05Z</xd:SigningTime>
          <xd:SigningCertificate>
            <xd:Cert>
              <xd:CertDigest>
                <DigestMethod Algorithm="http://www.w3.org/2001/04/xmlenc#sha256"/>
                <DigestValue>GgSDo7CnOvqfiImoaGN8RJVLLuFKOm12w/PypAdcNa4=</DigestValue>
              </xd:CertDigest>
              <xd:IssuerSerial>
                <X509IssuerName>E=e-sign@esign-la.com, CN=ESign Class 3 Firma Electronica Avanzada para Estado de Chile CA, OU=Terminos de uso en www.esign-la.com/acuerdoterceros, O=E-Sign S.A., C=CL</X509IssuerName>
                <X509SerialNumber>336846600918458164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4jCCA8qgAwIBAgIIZgOErnAOzgkwDQYJKoZIhvcNAQELBQAwgYExCzAJBgNVBAYTAkNMMRQwEgYDVQQKDAtFLVNpZ24gUy5BLjE5MDcGA1UECwwwVGVybXMgb2YgdXNlIGF0IHd3dy5lc2lnbi1sYS5jb20vYWN1ZXJkb3RlcmNlcm9zMSEwHwYDVQQDDBhFc2lnbiBDQSBDbGFzcyAzIFJvb3QgQ0EwHhcNMTcxMjI4MTcyOTEwWhcNMjQxMjI4MTcyOTEwWjCB0DELMAkGA1UEBhMCQ0wxFDASBgNVBAoMC0UtU2lnbiBTLkEuMTwwOgYDVQQLDDNUZXJtaW5vcyBkZSB1c28gZW4gd3d3LmVzaWduLWxhLmNvbS9hY3VlcmRvdGVyY2Vyb3MxSTBHBgNVBAMMQEVTaWduIENsYXNzIDMgRmlybWEgRWxlY3Ryb25pY2EgQXZhbnphZGEgcGFyYSBFc3RhZG8gZGUgQ2hpbGUgQ0ExIjAgBgkqhkiG9w0BCQEWE2Utc2lnbkBlc2lnbi1sYS5jb20wggEiMA0GCSqGSIb3DQEBAQUAA4IBDwAwggEKAoIBAQCfuJodfmPCoGcmtHs1bMC/LGhGMYWdR1E94uGN6bV7ZdCjg2MY77ctWr71oxTiuj37/0ADs0y4UDXd8wNd3qubXVAOJylQ34juZUplkeJ71RAI3dNz0QrMPvxqcuZtHXEmp1kXan7Y/fFsGLbD4Bd6EERYTmSxo6JmPo9NTdgQ+u2rG+aR2VQIugnNsRxMFSA7ensRxTiFQKTkjZG9u+K9/r+S10/fJWWFvG88ggqVXN3FhyV4IL2EOMXOS7CdbvubY/MLy6uKc0znWU9OaB+nKRCaMSHZ6SvekAnvEAuhvoxqja3vROy+FFUCyRTOt66175Hc+dSRISvElmr8Ok/xAgMBAAGjggELMIIBBzBqBggrBgEFBQcBAQReMFwwNAYIKwYBBQUHMAKGKGh0dHA6Ly9wa2kuZXNpZ24tbGEuY29tL2NhY2VydHMvcmNhMy5jcnQwJAYIKwYBBQUHMAGGGGh0dHA6Ly9vY3NwLmVzaWduLWxhLmNvbTAdBgNVHQ4EFgQU/AjiPTb3VyPSiOMEcLFcXeq+c5IwEgYDVR0TAQH/BAgwBgEB/wIBADAfBgNVHSMEGDAWgBQjyPG9IVIOwfHL+NGh1BycQErSzTA1BgNVHR8ELjAsMCqgKKAmhiRodHRwOi8vcGtpLmVzaWduLWxhLmNvbS9jcmwvcmNhMy5jcmwwDgYDVR0PAQH/BAQDAgEGMA0GCSqGSIb3DQEBCwUAA4IBAQBoR14wE8v/gEXph0NRDJknoVZbNvJAg1ZN7V7ByfPQXPp3xlDW+808QbkD1YqMfxB5vrE1qU3hSGgzi82BDXFl/0Dq2lQJwYyjLsag1jvKNQzu23hRkwYzTxTFu3pVx2Jx/PHKMTfztY9XcGUTG6VRRN3+iihZKql/cGosKptXeHDgqCg/ow/VVyU5fUhppGL3I4qeG1NvSL+h2Sa1RdanyhuAGDREk1PzbEPjNSfcHpfe4NnWMjOmseH+Jk7yRpE3r2PVoXJrX3/XjAr8WlzWaR/nPGnTqAj3Sq7bmM/3ASMKtejvViPB8b+CVV4KphaAxao2t9hXdv2+mqSuT2nI</xd:EncapsulatedX509Certificate>
            <xd:EncapsulatedX509Certificate>MIIDyDCCArCgAwIBAgIICIKJxK2VZFswDQYJKoZIhvcNAQELBQAwgYExCzAJBgNVBAYTAkNMMRQwEgYDVQQKDAtFLVNpZ24gUy5BLjE5MDcGA1UECwwwVGVybXMgb2YgdXNlIGF0IHd3dy5lc2lnbi1sYS5jb20vYWN1ZXJkb3RlcmNlcm9zMSEwHwYDVQQDDBhFc2lnbiBDQSBDbGFzcyAzIFJvb3QgQ0EwHhcNMTMwOTEyMjMzMDE5WhcNMzMwOTEyMjMzMDE5WjCBgTELMAkGA1UEBhMCQ0wxFDASBgNVBAoMC0UtU2lnbiBTLkEuMTkwNwYDVQQLDDBUZXJtcyBvZiB1c2UgYXQgd3d3LmVzaWduLWxhLmNvbS9hY3VlcmRvdGVyY2Vyb3MxITAfBgNVBAMMGEVzaWduIENBIENsYXNzIDMgUm9vdCBDQTCCASIwDQYJKoZIhvcNAQEBBQADggEPADCCAQoCggEBAIQeNIhv6C28fWJF9FqCBCk2oZin7ngHVnXzVBt1XgQpC8F93xO/AiCs9JdqC82JzLg3cquygtfjxxHpTVyDaSTVxfJ+V299SyaEeMcvk6Kt13nUomE7rmjpM7xLImuC8vAqaN8gsey7fHsSsTTOQ69Bs/UOHVIE8TelN/wLh8uymi6RHxrqEXSts+AtPTUbke8R/A58w5xY/6fj3RvQQDmBmVLmHuCpF91c+5WH2JlX60PlNbjeyJJfbT0mlsLCBEOtgRaH/4mK1MI9gTNpyVC40DVjz2OLpB6xnvK2h0X09BL4eMuUwOsiArnhYyNDQFU/HNrlEIogEgSgvwIThvMCAwEAAaNCMEAwHQYDVR0OBBYEFCPI8b0hUg7B8cv40aHUHJxAStLNMA8GA1UdEwEB/wQFMAMBAf8wDgYDVR0PAQH/BAQDAgEGMA0GCSqGSIb3DQEBCwUAA4IBAQB0E5ZK+xPsySksUP5noXTbzKaGwxw7SGQwrpJndZ2ZaD3aeSrub5T9bwe11PblFVjz+dSdKrhSqTE9bVqhro8bAqaXHLYIXJ5uYKgjxREbhI5cyaq/4DbfDBQgrTZozMQ1jvhlX206wrrJnbWNGrBsHBuhtu7ZYs6/50mLQOl9jCXxY2u4XgezvHa5NbW0oSSODuwio9DhkU9NsICWzZYMhPvsFtRnUAUb0AdhRWgs7qxBJBezEZojZwr8ki7xirvcgsXGH5ZyeOLim2WMI0obQM29apxVDKZ7NlQY7TsdTKNm2113Ry+KaxiCvwbnSOzGR6GeNd9wr9vC4XKryECP</xd:EncapsulatedX509Certificate>
          </xd:CertificateValues>
        </xd:UnsignedSignatureProperties>
      </xd:UnsignedProperties>
    </xd:QualifyingProperties>
  </Object>
  <Object Id="idValidSigLnImg">AQAAAGwAAAAAAAAAAAAAAD8BAACfAAAAAAAAAAAAAAAULAAACBYAACBFTUYAAAEAf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G8AqGFzDxBqcw/gXW8AAQAAAKj1IA8AAAAAgK4aDwA5ag/gXW8A4IZBDwAAAACArhoPN1o+BAMAAABAWj4EAQAAAGiXXA9AMXQEuY85BMQ3PgCAAa12DVyodt9bqHbENz4AZAEAAARlznYEZc52KBRCDwAIAAAAAgAAAAAAAOQ3PgCXbM52AAAAAAAAAAAYOT4ABgAAAAw5PgAGAAAAAAAAAAAAAAAMOT4AHDg+AJrszXYAAAAAAAIAAAAAPgAGAAAADDk+AAYAAABMEs92AAAAAAAAAAAMOT4ABgAAAAAAAABIOD4AQDDNdgAAAAAAAgAADDk+AAYAAABkdgAIAAAAACUAAAAMAAAAAQAAABgAAAAMAAAAAAAAAhIAAAAMAAAAAQAAABYAAAAMAAAACAAAAFQAAABUAAAADAAAADcAAAAgAAAAWgAAAAEAAACrCg1CAAANQgwAAABbAAAAAQAAAEwAAAAEAAAACwAAADcAAAAiAAAAWwAAAFAAAABYAEQAFQAAABYAAAAMAAAAAAAAAFIAAABwAQAAAgAAABQAAAAJAAAAAAAAAAAAAAC8AgAAAAAAAAECAiJTAHkAcwB0AGUAbQAAAAAAAAAAAAAAAAAAAAAAAAAAAAAAAAAAAAAAAAAAAAAAAAAAAAAAAAAAAAAAAAAAAAAAAAA+AMVYNndUPj4AxVg2dwyusAD+////DOQxd3LhMXc0fSIPOPVyAHh7Ig/kNz4Al2zOdgAAAAAAAAAAGDk+AAYAAAAMOT4ABgAAAAIAAAAAAAAAjHsiD5hpGg+MeyIPAAAAAJhpGg80OD4ABGXOdgRlznYAAAAAAAgAAAACAAAAAAAAPDg+AJdsznYAAAAAAAAAAHI5PgAHAAAAZDk+AAcAAAAAAAAAAAAAAGQ5PgB0OD4AmuzNdgAAAAAAAgAAAAA+AAcAAABkOT4ABwAAAEwSz3YAAAAAAAAAAGQ5PgAHAAAAAAAAAKA4PgBAMM12AAAAAAACAABkOT4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AAAAAAAAAAAAAAAAAAAAAAAAAAAAAAAAAAAAAAAAAAAAAAAAAAAAAAAAAAAAAAAAAAAAAD4ASDM/BF4J6oECCeqBl75MBJBWVQZI0xMPTJFLD30ZIVAiAIoBVKk+ACipPgCQsxoPIA0AhOyrPgBmv0wEIA0AhAAAAACQVlUGOPN9ANiqPgAQfHQETpFLDwAAAAAQfHQEIA0AAEyRSw8BAAAAAAAAAAcAAABMkUsPAAAAAAAAAABcqT4ARSs+BCAAAAD/////AAAAAAAAAAAVAAAAAAAAAHAAAAABAAAAAQAAACQAAAAkAAAAEAAAAAAAAAAAAFUGOPN9AAGpAQD/////ZxcKPByqPgAcqj4AMIVMBAAAAABMrD4AkFZVBkCFTARnFwo8oH0iD9ypPgBWOal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ARERIRI7ExEhERERIie4QSEREREREREREREREREREREREREREREREREREREREREREREREREREREREREREREREREREREREREREREREREREREREREREREREQARERERGDEREiERERERNNDhESEREREREREREREREREREREREREREREREREREREREREREREREREREREREREREREREREREREREREREREREREREREREREREREBEREREhOxExESERISEhET0KERERERERERERERERERERERERERERERERERERERERERERERERERERERERERERERERERERERERERERERERERERERERERERERABERERER5CERERERERESERJo1RERERERESEREREhEREREREREREREREREREREREREREREREREREREREREREREREREREREREREREREREREREREREREREREQERERERERghERERERERERERITkFEhEREhERIRIREREREREREREREREREREREREREREREREREREREREREREREREREREREREREREREREREREREREREREREREAERERERITgRMREREREREhERExOYUREhEiERERIRERERERERERERERERERERERERERERERERERERERERERERERERERERERERERERERERERERERERERERERAREREREREX8hERERERIRERERERFNBRESEREREREREREREREREREREREREREREREREREREREREREREREREREREREREREREREREREREREREREREREREREREQARERERERIucRERERERERIRIREhES+KIREREhEREREREREREREREREREREREREREREREREREREREREREREREREREREREREREREREREREREREREREREREREBERERERIRIaMRERERERIREREiESIRHwwhIRERERERERERERERERERERERERERERERERERERERERERERERERERERERERERERERERERERERERERERERERERABERERESEREbERERERERERESERIRITEaDBIREhEhEREREREREREREREREREREREREREREREREREREREREREREREREREREREREREREREREREREREREREREQERERERERESE5ERERERERERERIRERESIToFMREREREREREREREREREREREREREREREREREREREREREREREREREREREREREREREREREREREREREREREREREAERERERESERI6IRERERERIRERIRIRNFRCHg4RERESESERERERIRERERERERERERERERERERERERERERERERERERERERERERERERERERERERERERERERERARERERERERERJvIRERERERESERIRULmqmw1uDyISESEREhISEREREREREREREREREREREREREREREREREREREREREREREREREREREREREREREREREREREQARERERERIRERFqERIRERESERMRG4MiERIloJi1ESESIRERESEREREREREREREREREREREREREREREREREREREREREREREREREREREREREREREREREREREBERERERERERERJKEhERIRERIRIdoRERIRERE9CwURERIhERESERERERERERERERERERERERERERERERERERERERERERERERERERERERERERERERERERERABEREREREREhESFNESERERERERGxIhERESIRERXwtyERERIREREREREREREREREREREREREREREREREREREREREREREREREREREREREREREREREREREREQEhERERESERERISE9ERERIRETETAREREhERIRIREVsMESEREREREREREREREREREREREREREREREREREREREREREREREREREREREREREREREREREREREREAERERERERERERMRE9EhERERIREQQRERERIREhEhIRWAwSERIRERERERERERERERERERERERERERERERERERERERERERERERERERERERERERERERERERERAhERERERESERERIhEdMhERERISFrEREREREhEiEhERJ5BCEREREREREREREREREREREREREREREREREREREREREREREREREREREREREREREREREREREREQAREREREREREREREREfQhERESEhOlERIRIRERERERIREmCXERESERERERERIRIREREREREREREREREREREREREREREREREREREREREREREREREREREREREBEREREREREREREREREkQhEhERERG0IRIREREREREREREhOgcRESIRERESIREhEiEREhERERERERERERERERERERERERERERERERERERERERERERERERERABEREREREREREREREREzIRIRExIxaRMREhERERESERIRETE7DhEREhERERERESEREhESIREREREREREREREREREREREREREREREREREREREREREREREREQwRERERERERERERERESERIRIRIREh6hESERERERERERERESIU2GERESERIRIRERERIREREREREREREREREREREREREREREREREREREREREREREREREREREAEREREREREREREREREREhERERIRIhlRERERERERERESESEREWwKMUmIwhIRIRERISEhERIhERERERERERERERERERERERERERERERERERERERERERERERAhEREREREREREREREREhERERIhEhEh/xEhEREREREhERERIRERJwoEQ3i8YhEhMRERESIREREREREREREREREREREREREREREREREREREREREREREREREQARERERERERERERERESERERIREhETESlREhERERESERERIRIRIREeC3ERHgkxEREWERERERIRERERERERERERERERERERERERERERERERERERERERERERECIRERERERERERERERERIhERExEhERIRkxERERERERERIRIREhEREhq+MREVmzERILDVERERERERERERERERERERERERERERERERERERERERERERERERERABERERERERERERERERERERERERERERIhAREREhEREREREREREREhERSwohER65YRrBWLUREiERERESIREhESESEREREREREREREREREREREREREREREREQEhERERERERERERERERERERERERERIREjthESESERERERERERERIRIRTQD1IRJd9R/RFPvyESIRERERIhEREhERERERESEREREREREREREREREREREREREAERERERERERERERERERERERERERERESIRtBERIRERERERERERERESERHJkNYRIWCFWyETy+IRFo1BEhEhIhERERISIhERERERERERERERERERERERERERASERERERERERERERERERERERERERESERIxkxIREhERERERERERERERIRJN4AchEROIayEhPbcRK1gFEREhERMSEREREREREREREREREREREREREREREREQARERERERERERERERERERERERERERMREhEUkxEhERERERERERERESERIRJpXgtRERJ70GERE4lBa3PQURExISESEhERESERERERERERERERERERERERERECERERERERERERERERERERERERERERESEhITlhEREREREREREREhEhEREhEao5DVIREXkKYSEVuWH9M/BREhElMhEREhERERERERERERERERERERERERERABERERERERERERERERERERERERERERIREREhpREhERERERERERIRESERESEVkWuLMRERew0RERa9QbUi8OEx8KCTEREREREREREREREREREREREREREREQIRERERERERERERERERERERERERERIRISERER/BEREREREREREREhEREhISETBBcA0xERFAthEhFbg8gRKQQReCUPYRESEREREREREREREREREREREREREAERERERERERERERERERERERERERERERERERISzxESEhERERERERERERERERERrRLwBxERIdChESEUDztBEpBCS3GrvxIREhEhERERERERERERERERERERARERERERERERERERERERERERERERERERERIRIS7SEREREREREREREREREREREiSzJ5sFEhEmgEERES4H/xEk2GOaIvChIRISExEREREREREREREREREREQARERERERERERERERERERERERERERERERERERIRSGIhESERERERERERERERERERKeEXmLQRERwAQRIRJwqUEiKLdgIikEEREhExEREREREREREREREREREBIRERERERERERERERERERERERERERERERESESERYCEREREREREREREREREREREhHoIR0LgSERK7gRExEqkHIRE4tY8ToMEhESERERERERERERERERERERABERERERERERERERERERERERERERERERERIRERIhKFETEREREREREREREREREREhIrUSO9txIRGcDBESIWkNIREkuKsRwIMhEREREREREREREREREREREQERERERERERERERERERERERERERERERERERESERERGlERERERERERERERERERIRERMegRJ9+2ERHNyzESER4AUSERSABBUIcREhEREREREREREREREREREAERERERERERERERERERERERERERERERERERIREiIRLpEhERERERERERERERESESEREi1xFqjIUSEtfYISESHA0xERFqCVGwoRERERERERERERERERERERAbERERERERERERERERERERERERERERERERIhEhERIREwMRERERERERERERERESERIhER6DEWv9ohIf9QcREREYDhESEU0KHQthEREREREREREREREREREQARERERERERERERERERERERERERERERERERERERERERE5YRERERESIRERERERERERERMRPeERqOkhETA50REhEkuBERERWAxwDiEREREREREREREREREREBERERERERERERERERERERERERERERERERERERERIiEiEt4hESEhERESERERERERERESIRN4IRK8nRER3EBSEhER8PETEhFQjoAhERIRERERERERERERERABEREREREREREREREREREREREREREREREREREREREREhEs8xIRESERERERERERERERIREhJt8SH9ynERS0+iERERTQURETEs4TIREREREREREREREREREQERERERERERERERERERERERERERERERERERERERERERESETsxEhEREhERERERERERERERIRETAhE5nIMTHJUFIhEhFsISERERIRIRESEREREREREREREREAERERERERERERERERERERERERERERERERERERERIRIhESERhxEhERIRERERERERERERIREjEynREVDKwhErT9EiEhEhERMREhERERERERERERERERERERARERERERERERERERERERERERERERERERERERERERERESESES7yEREREhERERERERERERERERERaRER2VlBIejgYREREhEhIhESEREREREREREREREREREQAREREREREREREREREREREREREREREREREREREREjERERIRIRaTIREREREREREREREREhEiEhESOcEhW+/yIW+g4REhIRERIRMREREREREREREREREREREBEREREREREREREREREREREREREREREREREREREREREhIRIRISHVIREREREREREREREhISERESERIrQhH7TXIRFMESEhIRIhEhIRIRERERERERERERERERABERERERERERERERERERERERERERERERERERERERERERERERERF5ERESERERIREREREREREREREREu0RE7zIERERERIREREREREREREREREREREREREREQERERERERERERERERERERERERERERERERERERERERERERERERERI9EhERESEhERERERERERERERERETjhIfhr4REhERIREREREREREREREREREREREREREAIREREREREREREREREREREREREREREREREREREREREREREREREiE5cRERIREhERERERERERERERERIheREWte9hERERERERERERERERERERERERERERERAREREREREREREREREREREREREREREREREREREREREREREREREREREUgxIRExEREREREREREREREREhERPIMR4GnhEhISEREREREREREREREREREREREREQARERERERERERERERERERERERERERERERERERERERERERERERERIRESlBESESERERERERERERERERESERIcoREH6xEREREREREREREREREREREREREREREBEREREREREREREREREREREREREREREREREREREREREREREREREREhEh/xMRMRERERERERERERERESERERIjnhLIIEExExERERERERERERERERERERERERABERERERERERERERERERERERERERERERERERERERERERERERERIRETESSyERERERERERERERERERERIhISESSWMwWuESEREREREREREREREREREREREREQEREREREREREREREREREREREREREREREREREREREREREREREREREhISERLKEREREREREREREREREREhERIRERFcovlYMREREREREREREREREREREREREREAEREREREREREREREREREREREREREREREREREREREREREREREREREREREhIwMRERERERERESERERERERERERESEizXh4IhERIRERERERERERERERERERERARERERERERERERERERERERERERERERERERERERERERERERERERERERESERIY4SESExISEhERERERERERERERERETHtuIESEhEREREREREREREREREREREQARERERERERERERERERERERERERERERERERERERERERERERERERERERESESEXohESERERERERERERERERERERESERERoFEREhEhEREREREREREREREREREBERERERERERERERERERERERERERERERERERERERERERERERERERERERERESET/BESEREREhERERERERERESESEREhEhKaIRESERERERERERERERERERERABERERERERERERERERERERERERERERERERERERERERERERERERERERESEREWERSzIREhEREREREREREREREREREREhEhFwcREREREREREREREREREREREQERERERERERERERERERERERERERERERERERERERERERERERERERERERESMRISESGcERERIREREREREREREREREREWEhESIooRIREREREREREREREREREREAsREREREREREREREREREREREREREREREREREREREREREREREREREREREREhISERNdMhERERERERERERERERERERERIhIRIcsxERERERERERERERERERERARERERERERERERERERERERERERERERERERERERERERERERERERERERERERERESEhE9UxEREhERERERERERERERESExEiEhEUvxEREREREREREREREREREQDhEREREREREREREREREREREREREREREREREREREREREREREREREREREREREREREREThhERERIREhERERERERERERERERERISwDEREREREhEREREREREREBERERERERERERERERERERERERERERERERERERERERERERERERERERERERERERERERER+jESERESERERERERERERERERERERERMHESEhERERIRERERERERABERERERERERERERERERERERERERERERERERERERERERERERERERERERERERERERERIRO0ISESERIREREREREREREREREhEiEROZESERIREREREREREREQERERERERERERERERERERERERERERERERERERERERERERERERERERERERERERERERESEhHtERIRExERERERERERERERERERESEhHgITERESESEREREREREAERERERERERERERERERERERERERERERERERERERERERERERERERERERERERERERERERIRMd8RESEhEREREREREREREREREhEREREbwRIRESERERERERERARERERERERERERERERERERERERERERERERERERERERERERERERERERERERERERERERIREhMUkiERERERERERERERERERERERIhEhEaghEiEREREREREREQBxERERERERERERERERERERERERERERERERERERERERERERERERERERERERERERERERISERES2hMRERERERERERERERERIRERESESEVAhEhEhEREREREREBERERERERERERERERERERERERERERERERERERERERERERERERERERERERERERERERERERIREhaVERERERERERERERERERISERIRESEitBERERERERERERAAERERERERERERERERERERERERERERERERERERERERERERERERERERERERERERERERERERESERHtUREREhESERERERERERERERERERET3xESERIRESEREQERERERERERERERERERERERERERERERERERERERERERERERERERERERERERERERERERERERESETEcgxEhEjESEjERERERERERERERERER+hERMREhIREREAMRERERERERERERERERERERERERERERERERERERERERERERERERERERERERERERERERERERExEhEi3BERERERESEREREREREREREREREh7RERExIhERERARERERERERERERERERERERERERERERERERERERERERERERERERERERERERERERERERERERESERERESW3IhEhEhEhEREREREREREREREREh6xExEhEREREQCREREREREREREREREREREREREREREREREREREREREREREREREREREREREREREREREREREREREiESERJNUhESEREREREREREREREREREREiaCERERIREREBEREREREREREREREREREREREREREREREREREREREREREREREREREREREREREREREREREREREhESERIRIlhCEREhEREREREREREREREREhERKCExEhIRERADERERERERERERERERERERERERERERERERERERERERERERERERERERERERERERERERERERESESERISESEyrmERERERERERERERERERERExIRWBEhEREREQERERERERERERERERERERERERERERERERERERERERERERERERERERERERERERERERERERERERERERESIRERatISERERERERERERERERESEREhSxIREREREAEREREREREREREREREREREREREREREREREREREREREREREREREREREREREREREREREREREREREREREREREhFa9hERERISESERERERERERERERSREhERERAREREREREREREREREREREREREREREREREREREREREREREREREREREREREREREREREREREREREREREREREREREW8DIRIRIRERERERERERERERERVxIREREQAREREREREREREREREREREREREREREREREREREREREREREREREREREREREREREREREREREREREREREREREREiIRKfYRIREiESERERERERERERIRohEREREBERERERERERERERERERERERERERERERERERERERERERERERERERERERERERERERERERERERERERERERERERERERE9lhEhERERIRERERERERESEVwRERERABERERERERERERERERERERERERERERERERERERERERERERERERERERERERERERERERERERERERERERERERIiERERMSqUERERIhERERERERERESEYESEREQERERERERERERERERERERERERERERERERERERERERERERERERERERERERERERERERERERERERERERERERERERIREhEhF51hERIhERERERERERERMCEREREAERERERERERERERERERERERERERERERERERERERERERERERERERERERERERERERERERERERERERERERERERERESESIRETqHERERERERERERESEVsRERERAREREREREREREREREREREREREREREREREREREREREREREREREREREREREREREREREREREREREREREREREREREREREREREhHroxERERERERERERF7EhEREQAREREREREREREREREREREREREREREREREREREREREREREREREREREREREREREREREREREREREREREREREREREREREREREREWq+IRIRERERIRESrBEREREBEREREREREREREREREREREREREREREREREREREREREREREREREREREREREREREREREREREREREREREREREREREREREREREhERI/ujERIREREhHrERIRERABERERERERERERERERERERERERERERERERERERERERERERERERERERERERERERERERERERERERERERERERERERERERERERERERIRTQniERERFIAyIREREQERERERERERERERERERERERERERERERERERERERERERERERERERERERERERERERERERERERERERERERERERERERERERERERISEhESETeACakAvBISEREREAERERERERERERERERERERERERERERERERERERERERERERERERERERERERERERERERERERERERERERERERERERERERERERERERERERETERJFYRIRITERERAREREREREREREREREREREREREREREREREREREREREREREREREREREREREREREREREREREREREREREREREREREREREREREhEREiEhERERESESIRESEREREQARERERERERERERERERERERERERERERERERERERERERERERERERERERERERERERERERERERERERERERERERERERERERERERERERERESIRERERESES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Mnfgsr93SLmYBXRdmAX//wAAAAC7dn5aAAD0zz4ASAKodgAAAAA4W28ASM8+AGjzvHYAAAAAAABDaGFyVXBwZXJXAAIyd5Cyv3c00D4AAAAAAKDPPgCAAa12DVyodt9bqHagzz4AZAEAAARlznYEZc52kAt0AAAIAAAAAgAAAAAAAMDPPgCXbM52AAAAAAAAAAD60D4ACQAAAOjQPgAJAAAAAAAAAAAAAADo0D4A+M8+AJrszXYAAAAAAAIAAAAAPgAJAAAA6NA+AAkAAABMEs92AAAAAAAAAADo0D4ACQAAAAAAAAAk0D4AQDDNdgAAAAAAAgAA6NA+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IABAAAMAAAAdgAAADIBAACGAAAAAQAAAKsKDUIAAA1CDAAAAHYAAAAzAAAATAAAAAAAAAAAAAAAAAAAAP//////////tAAAAEoAZQBmAGUAIABTAGUAYwBjAGkA8wBuACAAYwBhAGwAaQBkAGEAZAAgAGQAZQAgAGEAaQByAGUAIAB5ACAAZQBtAGkAcwBpAG8AbgBlAHMAIABBAHQAbQBvAHMAZgDpAC4ALgAuAAAABQAAAAcAAAAEAAAABwAAAAQAAAAHAAAABwAAAAYAAAAGAAAAAwAAAAgAAAAHAAAABAAAAAYAAAAHAAAAAwAAAAMAAAAIAAAABwAAAAgAAAAEAAAACAAAAAcAAAAEAAAABwAAAAMAAAAFAAAABwAAAAQAAAAGAAAABAAAAAcAAAALAAAAAwAAAAYAAAADAAAACAAAAAcAAAAHAAAABgAAAAQAAAAIAAAABAAAAAsAAAAIAAAABgAAAAQAAAAHAAAAAwAAAAMAAAAD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b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DJ34LK/d0i5mAV0XZgF//8AAAAAu3Z+WgAA9M8+AEgCqHYAAAAAOFtvAEjPPgBo87x2AAAAAAAAQ2hhclVwcGVyVwACMneQsr93NNA+AAAAAACgzz4AgAGtdg1cqHbfW6h2oM8+AGQBAAAEZc52BGXOdpALdAAACAAAAAIAAAAAAADAzz4Al2zOdgAAAAAAAAAA+tA+AAkAAADo0D4ACQAAAAAAAAAAAAAA6NA+APjPPgCa7M12AAAAAAACAAAAAD4ACQAAAOjQPgAJAAAATBLPdgAAAAAAAAAA6NA+AAkAAAAAAAAAJNA+AEAwzXYAAAAAAAIAAOjQPgAJAAAAZHYACAAAAAAlAAAADAAAAAEAAAAYAAAADAAAAP8AAAISAAAADAAAAAEAAAAeAAAAGAAAACoAAAAFAAAAhQAAABYAAAAlAAAADAAAAAEAAABUAAAAqAAAACsAAAAFAAAAgwAAABUAAAABAAAAqwoNQgAADUIrAAAABQAAAA8AAABMAAAAAAAAAAAAAAAAAAAA//////////9sAAAARgBpAHIAbQBhACAAbgBvACAAdgDhAGwAaQBkAGEAPgAGAAAAAwAAAAUAAAALAAAABwAAAAQAAAAHAAAACAAAAAQAAAAGAAAABwAAAAMAAAADAAAACAAAAAcAAABLAAAAQAAAADAAAAAFAAAAIAAAAAEAAAABAAAAEAAAAAAAAAAAAAAAQAEAAKAAAAAAAAAAAAAAAEABAACgAAAAUgAAAHABAAACAAAAFAAAAAkAAAAAAAAAAAAAALwCAAAAAAAAAQICIlMAeQBzAHQAZQBtAAAAAAAAAAAAAAAAAAAAAAAAAAAAAAAAAAAAAAAAAAAAAAAAAAAAAAAAAAAAAAAAAAAAAAAAAD4AxVg2d1Q+PgDFWDZ3DK6wAP7///8M5DF3cuExdzR9Ig849XIAeHsiD+Q3PgCXbM52AAAAAAAAAAAYOT4ABgAAAAw5PgAGAAAAAgAAAAAAAACMeyIPmGkaD4x7Ig8AAAAAmGkaDzQ4PgAEZc52BGXOdgAAAAAACAAAAAIAAAAAAAA8OD4Al2zOdgAAAAAAAAAAcjk+AAcAAABkOT4ABwAAAAAAAAAAAAAAZDk+AHQ4PgCa7M12AAAAAAACAAAAAD4ABwAAAGQ5PgAHAAAATBLPdgAAAAAAAAAAZDk+AAcAAAAAAAAAoDg+AEAwzXYAAAAAAAIAAGQ5Pg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G8AqGFzDxBqcw/gXW8AAQAAAKj1IA8AAAAAgK4aDwA5ag/gXW8A4IZBDwAAAACArhoPN1o+BAMAAABAWj4EAQAAAGiXXA9AMXQEuY85BMQ3PgCAAa12DVyodt9bqHbENz4AZAEAAARlznYEZc52KBRCDwAIAAAAAgAAAAAAAOQ3PgCXbM52AAAAAAAAAAAYOT4ABgAAAAw5PgAGAAAAAAAAAAAAAAAMOT4AHDg+AJrszXYAAAAAAAIAAAAAPgAGAAAADDk+AAYAAABMEs92AAAAAAAAAAAMOT4ABgAAAAAAAABIOD4AQDDNdgAAAAAAAgAADDk+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AAAAAAAAAAAAAAAAAAAAAAAAAAAAAAAAAAAAAAAAAAAAAAAAAAAAAAAAAAAAAAAAAAAABVBrCWLw8Do6h2fyaWBCgYASsAAAAASNMTD8CqPgCUFiFgIgCKAVkplgSAqT4AAAAAAJBWVQbAqj4AJIiAEsipPgDpKJYEUwBlAGcAbwBlACAAVQBJAAAAAAAFKZYEmKo+AOEAAABAqT4AO1xNBKjUfg/hAAAAAQAAAM6WLw8AAD4A2ltNBAQAAAAFAAAAAAAAAAAAAAAAAAAAzpYvD0yrPgA1KJYE+HIdDwQAAACQVlUGAAAAAFkolgQAAAAAAABlAGcAbwBlACAAVQBJAAAACrocqj4AHKo+AOEAAAC4qT4AAAAAALCWLw8AAAAAAQAAAAAAAADcqT4AVjmp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ERESESOxMRIRERESInuEEhEREREREREREREREREREREREREREREREREREREREREREREREREREREREREREREREREREREREREREREREREREREREREREREREAERERERgxERIhERERETTQ4REhERERERERERERERERERERERERERERERERERERERERERERERERERERERERERERERERERERERERERERERERERERERERERERARERERITsRMREhESEhIRE9ChEREREREREREREREREREREREREREREREREREREREREREREREREREREREREREREREREREREREREREREREREREREREREREREQAREREREeQhEREREREREhESaNUREREREREhERERIREREREREREREREREREREREREREREREREREREREREREREREREREREREREREREREREREREREREREREREBEREREREYIRERERERERERESE5BRIRERIRESESERERERERERERERERERERERERERERERERERERERERERERERERERERERERERERERERERERERERERERERERABERERESE4ETERERERERIRERMTmFERIRIhERESEREREREREREREREREREREREREREREREREREREREREREREREREREREREREREREREREREREREREREREREQERERERERF/IRERERESERERERERTQUREhEREREREREREREREREREREREREREREREREREREREREREREREREREREREREREREREREREREREREREREREREREREAERERERESLnERERERERESESERIREviiERERIRERERERERERERERERERERERERERERERERERERERERERERERERERERERERERERERERERERERERERERERERARERERESESGjERERERESERERIhEiER8MISEREREREREREREREREREREREREREREREREREREREREREREREREREREREREREREREREREREREREREREREREREQAREREREhERGxEREREREREREhESESExGgwSERIRIREREREREREREREREREREREREREREREREREREREREREREREREREREREREREREREREREREREREREREREBEREREREREhORERERERERERESEREREiE6BTERERERERERERERERERERERERERERERERERERERERERERERERERERERERERERERERERERERERERERERERERABEREREREhESOiERERERESERESESETRUQh4OEREREhEhERERESEREREREREREREREREREREREREREREREREREREREREREREREREREREREREREREREREREQERERERERERESbyEREREREREhESEVC5qpsNbg8iEhEhERISEhEREREREREREREREREREREREREREREREREREREREREREREREREREREREREREREREREREREAERERERESERERahESEREREhETERuDIhESJaCYtREhEiEREREhERERERERERERERERERERERERERERERERERERERERERERERERERERERERERERERERERERARERERERERERESShIRESERESESHaERESERERPQsFERESIREREhEREREREREREREREREREREREREREREREREREREREREREREREREREREREREREREREREREQARERERERERIREhTREhERERERERsSIREREiEREV8LchERESEREREREREREREREREREREREREREREREREREREREREREREREREREREREREREREREREREREREBIREREREhERESEhPRERESERExEwERERIRESESERFbDBEhERERERERERERERERERERERERERERERERERERERERERERERERERERERERERERERERERERERERABERERERERERETERPRIRERESEREEERERESERIRISEVgMEhESEREREREREREREREREREREREREREREREREREREREREREREREREREREREREREREREREREREQIREREREREhERESIRHTIRERESEhaxERERERIRIhIRESeQQhEREREREREREREREREREREREREREREREREREREREREREREREREREREREREREREREREREREREAERERERERERERERERH0IREREhITpRESESERERERESERJglxEREhERERERESESERERERERERERERERERERERERERERERERERERERERERERERERERERERERARERERERERERERERERJEIRIRERERtCESERERERERERERIToHEREiEREREiERIRIhERIREREREREREREREREREREREREREREREREREREREREREREREREREQARERERERERERERERERMyESERMSMWkTERIREREREhESERExOw4RERIREREREREhERIREiEREREREREREREREREREREREREREREREREREREREREREREREREMEREREREREREREREREhESESESERIeoREhEREREREREREREiFNhhEREhESESERERESERERERERERERERERERERERERERERERERERERERERERERERERERERABERERERERERERERERERIRERESESIZUREREREREREREhEhERFsCjFJiMISESERESEhIRESIREREREREREREREREREREREREREREREREREREREREREREREQIRERERERERERERERERIRERESIRIRIf8RIRERERERIRERESEREScKBEN4vGIRITEREREiEREREREREREREREREREREREREREREREREREREREREREREREREAEREREREREREREREREhERESERIRExEpURIREREREhERESESESERHgtxER4JMRERFhERERESERERERERERERERERERERERERERERERERERERERERERERERAiERERERERERERERERESIRERMRIRESEZMRERERERERESESERIRERIavjERFZsxESCw1REREREREREREREREREREREREREREREREREREREREREREREREREQARERERERERERERERERERERERERERESIQERERIRERERERERERERIREUsKIREeuWEawVi1ERIhEREREiERIREhEhEREREREREREREREREREREREREREREREBIRERERERERERERERERERERERERESERI7YREhEhERERERERERESESEU0A9SESXfUf0RT78hEiERERESIRERIREREREREhERERERERERERERERERERERERABEREREREREREREREREREREREREREREiEbQRESEREREREREREREREhERyZDWESFghVshE8viERaNQRIRISIRERESEiIREREREREREREREREREREREREREQEhEREREREREREREREREREREREREREhESMZMSERIRERERERERERERESESTeAHIRETiGshIT23EStYBRERIRETEhEREREREREREREREREREREREREREREREAERERERERERERERERERERERERERETERIRFJMRIREREREREREREREhESESaV4LURESe9BhEROJQWtz0FERMSEhEhIREREhERERERERERERERERERERERERAhEREREREREREREREREREREREREREREhISE5YRERERERERERERIRIRERIRGqOQ1SERF5CmEhFblh/TPwURIRJTIRERIREREREREREREREREREREREREREQARERERERERERERERERERERERERERESERERIaURIRERERERERESEREhEREhFZFrizEREXsNEREWvUG1IvDhMfCgkxERERERERERERERERERERERERERERECERERERERERERERERERERERERERESESEhEREfwRERERERERERERIRERISEhEwQXANMRERQLYRIRW4PIESkEEXglD2EREhERERERERERERERERERERERERABERERERERERERERERERERERERERERERERESEs8REhIREREREREREREREREREa0S8AcRESHQoREhFA87QRKQQktxq78SERIRIREREREREREREREREREREQERERERERERERERERERERERERERERERERESESEu0hERERERERERERERERERERIksyebBRIRJoBBEREuB/8RJNhjmiLwoSESEhMREREREREREREREREREREAERERERERERERERERERERERERERERERERERESEUhiIREhERERERERERERERERESnhF5i0EREcAEESEScKlBIii3YCIpBBERIRMRERERERERERERERERERASEREREREREREREREREREREREREREREREREhEhEWAhERERERERERERERERERERIR6CEdC4EhESu4ERMRKpByEROLWPE6DBIREhEREREREREREREREREREQARERERERERERERERERERERERERERERERESERESIShRExERERERERERERERERERISK1EjvbcSERnAwREiFpDSERJLirEcCDIREREREREREREREREREREREBEREREREREREREREREREREREREREREREREREhERERpRERERERERERERERERESERETHoESffthERzcsxEhEeAFEhEUgAQVCHERIRERERERERERERERERERABERERERERERERERERERERERERERERERERESERIiES6RIREREREREREREREREhEhERItcRaoyFEhLX2CEhEhwNMRERaglRsKEREREREREREREREREREREQGxERERERERERERERERERERERERERERERESIRIRESERMDEREREREREREREREREhESIREegxFr/aISH/UHERERGA4REhFNCh0LYREREREREREREREREREREAEREREREREREREREREREREREREREREREREREREREREROWEREREREiERERERERERERETET3hEajpIREwOdERIRJLgREREVgMcA4hERERERERERERERERERARERERERERERERERERERERERERERERERERERERESIhIhLeIREhIREREhEREREREREREiETeCESvJ0REdxAUhIREfDxExIRUI6AIRESEREREREREREREREQARERERERERERERERERERERERERERERERERERERERERIRLPMSEREhERERERERERERESERISbfEh/cpxEUtPohEREU0FERExLOEyEREREREREREREREREREBEREREREREREREREREREREREREREREREREREREREREREhE7MRIRERIRERERERERERERESEREwIROZyDExyVBSIRIRbCEhERESESEREhERERERERERERERABERERERERERERERERERERERERERERERERERERESESIREhEYcRIRESERERERERERERESERIxMp0RFQysIRK0/RIhIRIRETERIREREREREREREREREREREQEREREREREREREREREREREREREREREREREREREREREREhEhEu8hERERIREREREREREREREREREWkREdlZQSHo4GERERIRISIREhEREREREREREREREREREAERERERERERERERERERERERERERERERERERERERIxERESESEWkyERERERERERERERERIRIhIREjnBIVvv8iFvoOERISERESETERERERERERERERERERERARERERERERERERERERERERERERERERERERERERERERISESESEh1SERERERERERERERISEhEREhESK0IR+01yERTBEhISESIRISESEREREREREREREREREQAREREREREREREREREREREREREREREREREREREREREREREREREReREREhERESERERERERERERERERLtERO8yBERERESEREREREREREREREREREREREREREBERERERERERERERERERERERERERERERERERERERERERERERERESPRIREREhIRERERERERERERERERE44SH4a+ERIRESERERERERERERERERERERERERERACERERERERERERERERERERERERERERERERERERERERERERERERIhOXERESERIRERERERERERERERESIXkRFrXvYREREREREREREREREREREREREREREREQERERERERERERERERERERERERERERERERERERERERERERERERERERFIMSERMRERERERERERERERERIRETyDEeBp4RISEhEREREREREREREREREREREREREAERERERERERERERERERERERERERERERERERERERERERERERERESEREpQREhEhEREREREREREREREREhESHKERB+sRERERERERERERERERERERERERERERARERERERERERERERERERERERERERERERERERERERERERERERERERIRIf8TETEREREREREREREREREhERESI54SyCBBMRMREREREREREREREREREREREREQARERERERERERERERERERERERERERERERERERERERERERERERESERExEkshERERERERERERERERERESISEhEkljMFrhEhEREREREREREREREREREREREREBERERERERERERERERERERERERERERERERERERERERERERERERERISEhESyhERERERERERERERERERIRESERERXKL5WDERERERERERERERERERERERERERABERERERERERERERERERERERERERERERERERERERERERERERERERERERISMDEREREREREREhEREREREREREREhIs14eCIRESEREREREREREREREREREREQEREREREREREREREREREREREREREREREREREREREREREREREREREREREhESGOEhEhMSEhIREREREREREREREREREx7biBEhIREREREREREREREREREREREAEREREREREREREREREREREREREREREREREREREREREREREREREREREREhEhF6IREhEREREREREREREREREREREhEREaBRERIRIRERERERERERERERERERAREREREREREREREREREREREREREREREREREREREREREREREREREREREREREhE/wREhERERIREREREREREREhEhERIRISmiEREhEREREREREREREREREREQAREREREREREREREREREREREREREREREREREREREREREREREREREREREhERFhEUsyERIRERERERERERERERERERERIRIRcHEREREREREREREREREREREREBEREREREREREREREREREREREREREREREREREREREREREREREREREREREjESEhEhnBERESERERERERERERERERERFhIREiKKESERERERERERERERERERERALERERERERERERERERERERERERERERERERERERERERERERERERERERERERISEhETXTIRERERERERERERERERERERESISESHLMREREREREREREREREREREQEREREREREREREREREREREREREREREREREREREREREREREREREREREREREREREhIRPVMRERIREREREREREREREREhMRIhIRFL8REREREREREREREREREREA4RERERERERERERERERERERERERERERERERERERERERERERERERERERERERERERERE4YRERESERIRERERERERERERERERESEsAxERERERIRERERERERERAREREREREREREREREREREREREREREREREREREREREREREREREREREREREREREREREREfoxEhEREhERERERERERERERERERERETBxEhIRERESEREREREREQARERERERERERERERERERERERERERERERERERERERERERERERERERERERERERERERESETtCEhEhESERERERERERERERERIRIhETmREhESEREREREREREREBEREREREREREREREREREREREREREREREREREREREREREREREREREREREREREREREREhIR7RESERMREREREREREREREREREREhIR4CExEREhEhERERERERABERERERERERERERERERERERERERERERERERERERERERERERERERERERERERERERERESETHfEREhIRERERERERERERERERIRERERG8ESEREhEREREREREQERERERERERERERERERERERERERERERERERERERERERERERERERERERERERERERERESERITFJIhERERERERERERERERERERESIRIRGoIRIhEREREREREREAcRERERERERERERERERERERERERERERERERERERERERERERERERERERERERERERERESEhEREtoTERERERERERERERERESEREREhEhFQIRIRIRERERERERARERERERERERERERERERERERERERERERERERERERERERERERERERERERERERERERERERESERIWlRERERERERERERERERESEhESEREhIrQREREREREREREQABEREREREREREREREREREREREREREREREREREREREREREREREREREREREREREREREREREREhER7VERERIREhERERERERERERERERERE98REhESEREhEREBEREREREREREREREREREREREREREREREREREREREREREREREREREREREREREREREREREREREhExHIMRIRIxEhIxEREREREREREREREREfoRETERISERERADERERERERERERERERERERERERERERERERERERERERERERERERERERERERERERERERERERERMRIRItwREREREREhERERERERERERERERIe0RERMSIREREQEREREREREREREREREREREREREREREREREREREREREREREREREREREREREREREREREREREREhEREREltyIRIRIRIRERERERERERERERERIesRMRIREREREAkRERERERERERERERERERERERERERERERERERERERERERERERERERERERERERERERERERERERIhEhESTVIREhERERERERERERERERERERImghERESERERARERERERERERERERERERERERERERERERERERERERERERERERERERERERERERERERERERERERIREhESESJYQhERIRERERERERERERERERIRESghMRISEREQAxEREREREREREREREREREREREREREREREREREREREREREREREREREREREREREREREREREREhEhESEhEhMq5hERERERERERERERERERERMSEVgRIREREREBEREREREREREREREREREREREREREREREREREREREREREREREREREREREREREREREREREREREREREREiEREWrSEhEREREREREREREREREhERIUsSERERERABERERERERERERERERERERERERERERERERERERERERERERERERERERERERERERERERERERERERERERERERIRWvYRERESEhEhEREREREREREREUkRIREREQERERERERERERERERERERERERERERERERERERERERERERERERERERERERERERERERERERERERERERERERERERFvAyESESEREREREREREREREREVcSEREREAERERERERERERERERERERERERERERERERERERERERERERERERERERERERERERERERERERERERERERERERERIiESn2ESERIhEhERERERERERESEaIRERERARERERERERERERERERERERERERERERERERERERERERERERERERERERERERERERERERERERERERERERERERERERERPZYRIRERESEREREREREREhFcEREREQARERERERERERERERERERERERERERERERERERERERERERERERERERERERERERERERERERERERERERERERESIhERETEqlBERESIREREREREREREhGBEhEREBERERERERERERERERERERERERERERERERERERERERERERERERERERERERERERERERERERERERERERERERERESERIRIRedYRESIRERERERERERETAhERERABEREREREREREREREREREREREREREREREREREREREREREREREREREREREREREREREREREREREREREREREREREREhEiERE6hxEREREREREREREhFbEREREQERERERERERERERERERERERERERERERERERERERERERERERERERERERERERERERERERERERERERERERERERERERERERERIR66MRERERERERERERexIREREAERERERERERERERERERERERERERERERERERERERERERERERERERERERERERERERERERERERERERERERERERERERERERERERFqviESERERESEREqwRERERARERERERERERERERERERERERERERERERERERERERERERERERERERERERERERERERERERERERERERERERERERERERERERERIRESP7oxESERERIR6xESEREQARERERERERERERERERERERERERERERERERERERERERERERERERERERERERERERERERERERERERERERERERERERERERERERERESEU0J4hERERSAMiEREREBERERERERERERERERERERERERERERERERERERERERERERERERERERERERERERERERERERERERERERERERERERERERERERESEhIREhE3gAmpALwSEhERERABERERERERERERERERERERERERERERERERERERERERERERERERERERERERERERERERERERERERERERERERERERERERERERERERERERExESRWESESExEREQERERERERERERERERERERERERERERERERERERERERERERERERERERERERERERERERERERERERERERERERERERERERERERIRERIhIREREREhEiEREhEREREAEREREREREREREREREREREREREREREREREREREREREREREREREREREREREREREREREREREREREREREREREREREREREREREREREREREiEREREREhEh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gAEAAAwAAAB2AAAAMgEAAIYAAAABAAAAqwoNQgAADUIMAAAAdgAAADMAAABMAAAAAAAAAAAAAAAAAAAA//////////+0AAAASgBlAGYAZQAgAFMAZQBjAGMAaQDzAG4AIABjAGEAbABpAGQAYQBkACAAZABlACAAYQBpAHIAZQAgAHkAIABlAG0AaQBzAGkAbwBuAGUAcwAgAEEAdABtAG8AcwBmAOkALgAuAC4AAAAFAAAABwAAAAQAAAAHAAAABAAAAAcAAAAHAAAABgAAAAYAAAADAAAACAAAAAcAAAAEAAAABgAAAAcAAAADAAAAAwAAAAgAAAAHAAAACAAAAAQAAAAIAAAABwAAAAQAAAAHAAAAAwAAAAUAAAAHAAAABAAAAAYAAAAEAAAABwAAAAsAAAADAAAABgAAAAMAAAAIAAAABwAAAAcAAAAGAAAABAAAAAgAAAAEAAAACwAAAAgAAAAGAAAABAAAAAcAAAADAAAAAwAAAAM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Datos</vt:lpstr>
      <vt:lpstr>Anternativa</vt:lpstr>
      <vt:lpstr>ALT. 6</vt:lpstr>
      <vt:lpstr>'ALT. 6'!Área_de_impresión</vt:lpstr>
      <vt:lpstr>Anternativa!Área_de_impresión</vt:lpstr>
      <vt:lpstr>Datos!Área_de_impresión</vt:lpstr>
      <vt:lpstr>'ALT. 6'!Títulos_a_imprimir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2019-02-22T13:09:46Z</cp:lastPrinted>
  <dcterms:created xsi:type="dcterms:W3CDTF">2016-11-30T18:58:44Z</dcterms:created>
  <dcterms:modified xsi:type="dcterms:W3CDTF">2019-02-26T13:23:13Z</dcterms:modified>
</cp:coreProperties>
</file>