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guera.sma.gob.cl\DAF\Oficina de partes\SMA_jvaldes\SMA 2021\INGRESOS 2021\Informes y reportes\"/>
    </mc:Choice>
  </mc:AlternateContent>
  <xr:revisionPtr revIDLastSave="0" documentId="8_{1D2569AB-131C-4980-B153-79BB7ABBA6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ANTT" sheetId="1" r:id="rId1"/>
    <sheet name="FERIADO" sheetId="2" r:id="rId2"/>
  </sheets>
  <definedNames>
    <definedName name="_xlnm.Print_Area" localSheetId="0">GANTT!$A$1:$CH$20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18" i="1" l="1"/>
  <c r="I18" i="1" s="1"/>
  <c r="G16" i="1"/>
  <c r="I16" i="1" s="1"/>
  <c r="G14" i="1"/>
  <c r="I14" i="1" s="1"/>
  <c r="G13" i="1"/>
  <c r="G12" i="1"/>
  <c r="I20" i="1" l="1"/>
  <c r="I13" i="1"/>
  <c r="I12" i="1"/>
  <c r="B12" i="1"/>
  <c r="B13" i="1" s="1"/>
  <c r="B14" i="1" s="1"/>
  <c r="B15" i="1" s="1"/>
  <c r="B16" i="1" s="1"/>
  <c r="J5" i="1"/>
  <c r="J9" i="1" s="1"/>
  <c r="K5" i="1" l="1"/>
  <c r="K10" i="1" s="1"/>
  <c r="J7" i="1"/>
  <c r="J10" i="1"/>
  <c r="B17" i="1"/>
  <c r="G17" i="1"/>
  <c r="I17" i="1" s="1"/>
  <c r="K9" i="1" l="1"/>
  <c r="L5" i="1"/>
  <c r="L9" i="1" s="1"/>
  <c r="B18" i="1"/>
  <c r="B19" i="1" s="1"/>
  <c r="B20" i="1" s="1"/>
  <c r="L10" i="1"/>
  <c r="M5" i="1" l="1"/>
  <c r="M10" i="1"/>
  <c r="N5" i="1"/>
  <c r="M9" i="1"/>
  <c r="O5" i="1" l="1"/>
  <c r="N9" i="1"/>
  <c r="N10" i="1"/>
  <c r="P5" i="1" l="1"/>
  <c r="O9" i="1"/>
  <c r="O10" i="1"/>
  <c r="Q5" i="1" l="1"/>
  <c r="P9" i="1"/>
  <c r="P10" i="1"/>
  <c r="R5" i="1" l="1"/>
  <c r="Q9" i="1"/>
  <c r="Q7" i="1"/>
  <c r="Q10" i="1"/>
  <c r="R9" i="1" l="1"/>
  <c r="R10" i="1"/>
  <c r="S5" i="1"/>
  <c r="S10" i="1" l="1"/>
  <c r="S9" i="1"/>
  <c r="T5" i="1"/>
  <c r="T10" i="1" l="1"/>
  <c r="T9" i="1"/>
  <c r="U5" i="1"/>
  <c r="U10" i="1" l="1"/>
  <c r="V5" i="1"/>
  <c r="U9" i="1"/>
  <c r="V9" i="1" l="1"/>
  <c r="W5" i="1"/>
  <c r="W10" i="1" s="1"/>
  <c r="V10" i="1"/>
  <c r="X5" i="1" l="1"/>
  <c r="W9" i="1"/>
  <c r="X7" i="1" l="1"/>
  <c r="Y5" i="1"/>
  <c r="X9" i="1"/>
  <c r="X10" i="1"/>
  <c r="Z5" i="1" l="1"/>
  <c r="Y9" i="1"/>
  <c r="Y10" i="1"/>
  <c r="Z9" i="1" l="1"/>
  <c r="Z10" i="1"/>
  <c r="AA5" i="1"/>
  <c r="AA10" i="1" l="1"/>
  <c r="AB5" i="1"/>
  <c r="AA9" i="1"/>
  <c r="AB10" i="1" l="1"/>
  <c r="AB9" i="1"/>
  <c r="AC5" i="1"/>
  <c r="AC10" i="1" l="1"/>
  <c r="AD5" i="1"/>
  <c r="AD10" i="1" s="1"/>
  <c r="AC9" i="1"/>
  <c r="AD9" i="1" l="1"/>
  <c r="AE5" i="1"/>
  <c r="AE7" i="1" l="1"/>
  <c r="AF5" i="1"/>
  <c r="AE9" i="1"/>
  <c r="AE10" i="1"/>
  <c r="AG5" i="1" l="1"/>
  <c r="AG10" i="1" s="1"/>
  <c r="AF9" i="1"/>
  <c r="AF10" i="1"/>
  <c r="AH5" i="1" l="1"/>
  <c r="AG9" i="1"/>
  <c r="AH9" i="1" l="1"/>
  <c r="AH10" i="1"/>
  <c r="AI5" i="1"/>
  <c r="AI10" i="1" l="1"/>
  <c r="AJ5" i="1"/>
  <c r="AI9" i="1"/>
  <c r="AJ10" i="1" l="1"/>
  <c r="AJ9" i="1"/>
  <c r="AK5" i="1"/>
  <c r="AK10" i="1" s="1"/>
  <c r="AL5" i="1" l="1"/>
  <c r="AK9" i="1"/>
  <c r="AM5" i="1" l="1"/>
  <c r="AL9" i="1"/>
  <c r="AL10" i="1"/>
  <c r="AL7" i="1"/>
  <c r="AN5" i="1" l="1"/>
  <c r="AM9" i="1"/>
  <c r="AM10" i="1"/>
  <c r="AO5" i="1" l="1"/>
  <c r="AN9" i="1"/>
  <c r="AN10" i="1"/>
  <c r="AP5" i="1" l="1"/>
  <c r="AO9" i="1"/>
  <c r="AO10" i="1"/>
  <c r="AP9" i="1" l="1"/>
  <c r="AP10" i="1"/>
  <c r="AQ5" i="1"/>
  <c r="AQ10" i="1" l="1"/>
  <c r="AQ9" i="1"/>
  <c r="AR5" i="1"/>
  <c r="AR10" i="1" s="1"/>
  <c r="AR9" i="1" l="1"/>
  <c r="AS5" i="1"/>
  <c r="AS10" i="1" l="1"/>
  <c r="AT5" i="1"/>
  <c r="AS9" i="1"/>
  <c r="AS7" i="1"/>
  <c r="AT9" i="1" l="1"/>
  <c r="AU5" i="1"/>
  <c r="AT10" i="1"/>
  <c r="AV5" i="1" l="1"/>
  <c r="AU9" i="1"/>
  <c r="AU10" i="1"/>
  <c r="AW5" i="1" l="1"/>
  <c r="AV9" i="1"/>
  <c r="AV10" i="1"/>
  <c r="AX5" i="1" l="1"/>
  <c r="AW9" i="1"/>
  <c r="AW10" i="1"/>
  <c r="AX9" i="1" l="1"/>
  <c r="AX10" i="1"/>
  <c r="AY5" i="1"/>
  <c r="AY10" i="1" s="1"/>
  <c r="AZ5" i="1" l="1"/>
  <c r="AY9" i="1"/>
  <c r="AZ10" i="1" l="1"/>
  <c r="AZ9" i="1"/>
  <c r="BA5" i="1"/>
  <c r="AZ7" i="1"/>
  <c r="BA10" i="1" l="1"/>
  <c r="BB5" i="1"/>
  <c r="BA9" i="1"/>
  <c r="BB9" i="1" l="1"/>
  <c r="BC5" i="1"/>
  <c r="BB10" i="1"/>
  <c r="BD5" i="1" l="1"/>
  <c r="BC9" i="1"/>
  <c r="BC10" i="1"/>
  <c r="BE5" i="1" l="1"/>
  <c r="BD9" i="1"/>
  <c r="BD10" i="1"/>
  <c r="BF5" i="1" l="1"/>
  <c r="BF10" i="1" s="1"/>
  <c r="BE9" i="1"/>
  <c r="BE10" i="1"/>
  <c r="BF9" i="1" l="1"/>
  <c r="BG5" i="1"/>
  <c r="BG10" i="1" l="1"/>
  <c r="BG7" i="1"/>
  <c r="BG9" i="1"/>
  <c r="BH5" i="1"/>
  <c r="BH10" i="1" l="1"/>
  <c r="BH9" i="1"/>
  <c r="BI5" i="1"/>
  <c r="BI10" i="1" l="1"/>
  <c r="BJ5" i="1"/>
  <c r="BI9" i="1"/>
  <c r="BK5" i="1" l="1"/>
  <c r="BJ9" i="1"/>
  <c r="BJ10" i="1"/>
  <c r="BL5" i="1" l="1"/>
  <c r="BK9" i="1"/>
  <c r="BK10" i="1"/>
  <c r="BM5" i="1" l="1"/>
  <c r="BM10" i="1" s="1"/>
  <c r="BL9" i="1"/>
  <c r="BL10" i="1"/>
  <c r="BN5" i="1" l="1"/>
  <c r="BM9" i="1"/>
  <c r="BN9" i="1" l="1"/>
  <c r="BN10" i="1"/>
  <c r="BN7" i="1"/>
  <c r="BO5" i="1"/>
  <c r="BO10" i="1" l="1"/>
  <c r="BO9" i="1"/>
  <c r="BP5" i="1"/>
  <c r="BP10" i="1" l="1"/>
  <c r="BP9" i="1"/>
  <c r="BQ5" i="1"/>
  <c r="BQ10" i="1" l="1"/>
  <c r="BR5" i="1"/>
  <c r="BQ9" i="1"/>
  <c r="BR9" i="1" l="1"/>
  <c r="BS5" i="1"/>
  <c r="BR10" i="1"/>
  <c r="BT5" i="1" l="1"/>
  <c r="BT10" i="1" s="1"/>
  <c r="BS9" i="1"/>
  <c r="BS10" i="1"/>
  <c r="BU5" i="1" l="1"/>
  <c r="BT9" i="1"/>
  <c r="BV5" i="1" l="1"/>
  <c r="BU9" i="1"/>
  <c r="BU7" i="1"/>
  <c r="BU10" i="1"/>
  <c r="BV9" i="1" l="1"/>
  <c r="BV10" i="1"/>
  <c r="BW5" i="1"/>
  <c r="BW10" i="1" l="1"/>
  <c r="BX5" i="1"/>
  <c r="BW9" i="1"/>
  <c r="BX10" i="1" l="1"/>
  <c r="BY5" i="1"/>
  <c r="BX9" i="1"/>
  <c r="BY10" i="1" l="1"/>
  <c r="BZ5" i="1"/>
  <c r="BY9" i="1"/>
  <c r="CA5" i="1" l="1"/>
  <c r="CA10" i="1" s="1"/>
  <c r="BZ9" i="1"/>
  <c r="BZ10" i="1"/>
  <c r="CB5" i="1" l="1"/>
  <c r="CA9" i="1"/>
  <c r="CB7" i="1" l="1"/>
  <c r="CC5" i="1"/>
  <c r="CB9" i="1"/>
  <c r="CB10" i="1"/>
  <c r="CD5" i="1" l="1"/>
  <c r="CC9" i="1"/>
  <c r="CC10" i="1"/>
  <c r="CD9" i="1" l="1"/>
  <c r="CD10" i="1"/>
  <c r="CE5" i="1"/>
  <c r="CE10" i="1" l="1"/>
  <c r="CF5" i="1"/>
  <c r="CE9" i="1"/>
  <c r="CF10" i="1" l="1"/>
  <c r="CF9" i="1"/>
  <c r="CG5" i="1"/>
  <c r="CG10" i="1" l="1"/>
  <c r="CH5" i="1"/>
  <c r="CG9" i="1"/>
  <c r="CI5" i="1" l="1"/>
  <c r="CH10" i="1"/>
  <c r="CH9" i="1"/>
  <c r="CI10" i="1" l="1"/>
  <c r="CI7" i="1"/>
  <c r="CJ5" i="1"/>
  <c r="CI9" i="1"/>
  <c r="CK5" i="1" l="1"/>
  <c r="CJ9" i="1"/>
  <c r="CJ10" i="1"/>
  <c r="CK9" i="1" l="1"/>
  <c r="CL5" i="1"/>
  <c r="CK10" i="1"/>
  <c r="CM5" i="1" l="1"/>
  <c r="CL9" i="1"/>
  <c r="CL10" i="1"/>
  <c r="CN5" i="1" l="1"/>
  <c r="CM9" i="1"/>
  <c r="CM10" i="1"/>
  <c r="CN9" i="1" l="1"/>
  <c r="CN10" i="1"/>
  <c r="CO5" i="1"/>
  <c r="CP5" i="1" l="1"/>
  <c r="CO9" i="1"/>
  <c r="CO10" i="1"/>
  <c r="CP9" i="1" l="1"/>
  <c r="CQ5" i="1"/>
  <c r="CP7" i="1"/>
  <c r="CP10" i="1"/>
  <c r="CQ10" i="1" l="1"/>
  <c r="CR5" i="1"/>
  <c r="CQ9" i="1"/>
  <c r="CR10" i="1" l="1"/>
  <c r="CS5" i="1"/>
  <c r="CR9" i="1"/>
  <c r="CS10" i="1" l="1"/>
  <c r="CT5" i="1"/>
  <c r="CS9" i="1"/>
  <c r="CT10" i="1" l="1"/>
  <c r="CU5" i="1"/>
  <c r="CT9" i="1"/>
  <c r="CU10" i="1" l="1"/>
  <c r="CV5" i="1"/>
  <c r="CU9" i="1"/>
  <c r="CW5" i="1" l="1"/>
  <c r="CV10" i="1"/>
  <c r="CV9" i="1"/>
  <c r="CX5" i="1" l="1"/>
  <c r="CW7" i="1"/>
  <c r="CW9" i="1"/>
  <c r="CW10" i="1"/>
  <c r="CY5" i="1" l="1"/>
  <c r="CX9" i="1"/>
  <c r="CX10" i="1"/>
  <c r="CY10" i="1" l="1"/>
  <c r="CZ5" i="1"/>
  <c r="CY9" i="1"/>
  <c r="DA5" i="1" l="1"/>
  <c r="CZ9" i="1"/>
  <c r="CZ10" i="1"/>
  <c r="DA9" i="1" l="1"/>
  <c r="DA10" i="1"/>
  <c r="DB5" i="1"/>
  <c r="DB10" i="1" l="1"/>
  <c r="DC5" i="1"/>
  <c r="DB9" i="1"/>
  <c r="DD5" i="1" l="1"/>
  <c r="DC10" i="1"/>
  <c r="DC9" i="1"/>
  <c r="DD7" i="1" l="1"/>
  <c r="DE5" i="1"/>
  <c r="DD10" i="1"/>
  <c r="DD9" i="1"/>
  <c r="DE9" i="1" l="1"/>
  <c r="DF5" i="1"/>
  <c r="DE10" i="1"/>
  <c r="DF10" i="1" l="1"/>
  <c r="DG5" i="1"/>
  <c r="DF9" i="1"/>
  <c r="DH5" i="1" l="1"/>
  <c r="DG10" i="1"/>
  <c r="DG9" i="1"/>
  <c r="DI5" i="1" l="1"/>
  <c r="DH9" i="1"/>
  <c r="DH10" i="1"/>
  <c r="DI9" i="1" l="1"/>
  <c r="DJ5" i="1"/>
  <c r="DI10" i="1"/>
  <c r="DJ10" i="1" l="1"/>
  <c r="DJ9" i="1"/>
</calcChain>
</file>

<file path=xl/sharedStrings.xml><?xml version="1.0" encoding="utf-8"?>
<sst xmlns="http://schemas.openxmlformats.org/spreadsheetml/2006/main" count="39" uniqueCount="30">
  <si>
    <t>ID</t>
  </si>
  <si>
    <t>Tareas</t>
  </si>
  <si>
    <t>Encargado</t>
  </si>
  <si>
    <t>Predecesor</t>
  </si>
  <si>
    <t>Inicio</t>
  </si>
  <si>
    <t>Fin</t>
  </si>
  <si>
    <t>Días Hábiles</t>
  </si>
  <si>
    <t>Fecha inicio proceso:</t>
  </si>
  <si>
    <t>Nombre</t>
  </si>
  <si>
    <t>% Tiempo transcurrido</t>
  </si>
  <si>
    <t>1.1</t>
  </si>
  <si>
    <t>FERIADOS</t>
  </si>
  <si>
    <t>Boris Jimenez</t>
  </si>
  <si>
    <t>Responsable Operaciones:</t>
  </si>
  <si>
    <t>Rodrigo Farias</t>
  </si>
  <si>
    <t>Seguimiento proyecto:</t>
  </si>
  <si>
    <t>REMODELACION EL AROMO 5006</t>
  </si>
  <si>
    <t>DIMETFEM</t>
  </si>
  <si>
    <t xml:space="preserve">OBRA: </t>
  </si>
  <si>
    <t xml:space="preserve">LEVANTAMIENTO </t>
  </si>
  <si>
    <t xml:space="preserve">Revision tecnica de instalaciones </t>
  </si>
  <si>
    <t>Asesor</t>
  </si>
  <si>
    <t xml:space="preserve">Revision documental de propiedad  </t>
  </si>
  <si>
    <t>Reunion Coordinacion para puesta en marcha</t>
  </si>
  <si>
    <t>COORDINACION DE ACTIVIDADES</t>
  </si>
  <si>
    <t>Presupuesto</t>
  </si>
  <si>
    <t>Reunion para aprobacion de presupuesto</t>
  </si>
  <si>
    <t>Planificacion de actividades</t>
  </si>
  <si>
    <t>INICIO OBRA</t>
  </si>
  <si>
    <t>Inicio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</si>
</sst>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\ /\ d\ /\ yy"/>
    <numFmt numFmtId="165" formatCode="ddd\ m/dd/yy"/>
    <numFmt numFmtId="166" formatCode="dd/mm/yyyy\ \(dddd\)"/>
    <numFmt numFmtId="167" formatCode="ddd\ dd/mm/yy"/>
    <numFmt numFmtId="168" formatCode="dd"/>
    <numFmt numFmtId="169" formatCode="&quot;Sem.&quot;\ dd\ mmmm"/>
    <numFmt numFmtId="170" formatCode="&quot;Semana&quot;\ dd\ m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56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55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rgb="FFD6F4D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7" borderId="0" applyNumberFormat="0" applyBorder="0" applyAlignment="0" applyProtection="0"/>
  </cellStyleXfs>
  <cellXfs count="76">
    <xf numFmtId="0" fontId="0" fillId="0" borderId="0" xfId="0"/>
    <xf numFmtId="0" fontId="2" fillId="0" borderId="0" xfId="0" applyNumberFormat="1" applyFont="1" applyFill="1" applyBorder="1" applyProtection="1"/>
    <xf numFmtId="0" fontId="2" fillId="0" borderId="0" xfId="0" applyFont="1" applyProtection="1"/>
    <xf numFmtId="0" fontId="2" fillId="0" borderId="0" xfId="0" applyFont="1" applyFill="1" applyAlignment="1" applyProtection="1"/>
    <xf numFmtId="0" fontId="4" fillId="0" borderId="4" xfId="0" applyNumberFormat="1" applyFont="1" applyFill="1" applyBorder="1" applyAlignment="1" applyProtection="1"/>
    <xf numFmtId="0" fontId="4" fillId="0" borderId="4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center" wrapText="1"/>
    </xf>
    <xf numFmtId="0" fontId="4" fillId="4" borderId="6" xfId="0" applyNumberFormat="1" applyFont="1" applyFill="1" applyBorder="1" applyAlignment="1" applyProtection="1">
      <alignment horizontal="left"/>
    </xf>
    <xf numFmtId="0" fontId="2" fillId="4" borderId="6" xfId="0" applyFont="1" applyFill="1" applyBorder="1" applyProtection="1">
      <protection locked="0"/>
    </xf>
    <xf numFmtId="1" fontId="2" fillId="0" borderId="6" xfId="1" applyNumberFormat="1" applyFont="1" applyFill="1" applyBorder="1" applyAlignment="1" applyProtection="1">
      <alignment horizontal="center"/>
    </xf>
    <xf numFmtId="9" fontId="2" fillId="0" borderId="6" xfId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6" xfId="0" applyFont="1" applyFill="1" applyBorder="1" applyProtection="1">
      <protection locked="0"/>
    </xf>
    <xf numFmtId="1" fontId="5" fillId="6" borderId="7" xfId="0" applyNumberFormat="1" applyFont="1" applyFill="1" applyBorder="1" applyAlignment="1">
      <alignment horizontal="center"/>
    </xf>
    <xf numFmtId="9" fontId="5" fillId="6" borderId="7" xfId="1" applyFont="1" applyFill="1" applyBorder="1" applyAlignment="1">
      <alignment horizontal="center"/>
    </xf>
    <xf numFmtId="0" fontId="2" fillId="0" borderId="0" xfId="0" applyFont="1" applyAlignment="1" applyProtection="1"/>
    <xf numFmtId="0" fontId="4" fillId="4" borderId="6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protection locked="0"/>
    </xf>
    <xf numFmtId="0" fontId="8" fillId="0" borderId="0" xfId="0" applyFont="1"/>
    <xf numFmtId="0" fontId="9" fillId="2" borderId="1" xfId="0" applyNumberFormat="1" applyFont="1" applyFill="1" applyBorder="1" applyAlignment="1" applyProtection="1">
      <alignment vertical="center"/>
    </xf>
    <xf numFmtId="0" fontId="10" fillId="2" borderId="1" xfId="0" applyFont="1" applyFill="1" applyBorder="1" applyProtection="1"/>
    <xf numFmtId="0" fontId="10" fillId="0" borderId="0" xfId="0" applyNumberFormat="1" applyFont="1" applyFill="1" applyBorder="1" applyProtection="1"/>
    <xf numFmtId="0" fontId="12" fillId="0" borderId="0" xfId="0" applyNumberFormat="1" applyFont="1" applyAlignment="1" applyProtection="1">
      <protection locked="0"/>
    </xf>
    <xf numFmtId="0" fontId="10" fillId="0" borderId="0" xfId="0" applyNumberFormat="1" applyFont="1" applyAlignment="1" applyProtection="1">
      <protection locked="0"/>
    </xf>
    <xf numFmtId="0" fontId="10" fillId="0" borderId="0" xfId="0" applyFont="1" applyProtection="1"/>
    <xf numFmtId="0" fontId="10" fillId="3" borderId="0" xfId="0" applyFont="1" applyFill="1" applyBorder="1" applyProtection="1"/>
    <xf numFmtId="0" fontId="10" fillId="0" borderId="0" xfId="0" applyFont="1" applyAlignment="1" applyProtection="1"/>
    <xf numFmtId="0" fontId="15" fillId="0" borderId="5" xfId="0" applyNumberFormat="1" applyFont="1" applyFill="1" applyBorder="1" applyAlignment="1" applyProtection="1">
      <alignment horizontal="center" textRotation="255"/>
    </xf>
    <xf numFmtId="0" fontId="16" fillId="2" borderId="1" xfId="0" applyNumberFormat="1" applyFont="1" applyFill="1" applyBorder="1" applyAlignment="1" applyProtection="1">
      <alignment vertical="center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/>
    </xf>
    <xf numFmtId="0" fontId="14" fillId="0" borderId="0" xfId="2" applyFont="1" applyAlignment="1" applyProtection="1">
      <alignment horizontal="center"/>
    </xf>
    <xf numFmtId="164" fontId="17" fillId="4" borderId="0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textRotation="255"/>
    </xf>
    <xf numFmtId="0" fontId="4" fillId="0" borderId="6" xfId="0" applyFont="1" applyFill="1" applyBorder="1" applyAlignment="1" applyProtection="1">
      <alignment horizontal="center" vertical="center"/>
    </xf>
    <xf numFmtId="14" fontId="18" fillId="7" borderId="8" xfId="3" applyNumberFormat="1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/>
      <protection locked="0"/>
    </xf>
    <xf numFmtId="168" fontId="19" fillId="0" borderId="3" xfId="0" applyNumberFormat="1" applyFont="1" applyFill="1" applyBorder="1" applyAlignment="1" applyProtection="1">
      <alignment horizontal="center" vertical="center"/>
    </xf>
    <xf numFmtId="169" fontId="2" fillId="0" borderId="10" xfId="0" applyNumberFormat="1" applyFont="1" applyFill="1" applyBorder="1" applyAlignment="1" applyProtection="1">
      <alignment horizontal="center" vertical="center"/>
    </xf>
    <xf numFmtId="169" fontId="2" fillId="0" borderId="0" xfId="0" applyNumberFormat="1" applyFont="1" applyFill="1" applyBorder="1" applyAlignment="1" applyProtection="1">
      <alignment horizontal="center" vertical="center"/>
    </xf>
    <xf numFmtId="169" fontId="2" fillId="0" borderId="1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165" fontId="2" fillId="0" borderId="6" xfId="0" applyNumberFormat="1" applyFont="1" applyFill="1" applyBorder="1" applyAlignment="1" applyProtection="1">
      <alignment horizontal="center"/>
    </xf>
    <xf numFmtId="167" fontId="5" fillId="5" borderId="7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167" fontId="5" fillId="0" borderId="7" xfId="0" applyNumberFormat="1" applyFont="1" applyBorder="1" applyAlignment="1">
      <alignment horizontal="center"/>
    </xf>
    <xf numFmtId="1" fontId="2" fillId="0" borderId="6" xfId="0" applyNumberFormat="1" applyFont="1" applyFill="1" applyBorder="1" applyAlignment="1" applyProtection="1">
      <alignment horizontal="center"/>
    </xf>
    <xf numFmtId="1" fontId="10" fillId="2" borderId="1" xfId="0" applyNumberFormat="1" applyFont="1" applyFill="1" applyBorder="1" applyProtection="1"/>
    <xf numFmtId="1" fontId="10" fillId="0" borderId="0" xfId="0" applyNumberFormat="1" applyFont="1" applyProtection="1"/>
    <xf numFmtId="1" fontId="2" fillId="0" borderId="0" xfId="0" applyNumberFormat="1" applyFont="1" applyFill="1" applyAlignment="1" applyProtection="1"/>
    <xf numFmtId="1" fontId="2" fillId="0" borderId="0" xfId="0" applyNumberFormat="1" applyFont="1" applyProtection="1"/>
    <xf numFmtId="1" fontId="4" fillId="0" borderId="4" xfId="0" applyNumberFormat="1" applyFont="1" applyBorder="1" applyAlignment="1" applyProtection="1">
      <alignment horizontal="center" wrapText="1"/>
    </xf>
    <xf numFmtId="0" fontId="4" fillId="0" borderId="6" xfId="0" applyFont="1" applyBorder="1" applyAlignment="1">
      <alignment horizontal="center" vertical="center"/>
    </xf>
    <xf numFmtId="0" fontId="15" fillId="8" borderId="12" xfId="0" applyNumberFormat="1" applyFont="1" applyFill="1" applyBorder="1" applyAlignment="1" applyProtection="1">
      <alignment horizontal="center" textRotation="255"/>
    </xf>
    <xf numFmtId="0" fontId="4" fillId="8" borderId="13" xfId="0" applyFont="1" applyFill="1" applyBorder="1" applyAlignment="1" applyProtection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70" fontId="2" fillId="0" borderId="10" xfId="0" applyNumberFormat="1" applyFont="1" applyFill="1" applyBorder="1" applyAlignment="1" applyProtection="1">
      <alignment horizontal="center" vertical="center"/>
    </xf>
    <xf numFmtId="170" fontId="2" fillId="0" borderId="0" xfId="0" applyNumberFormat="1" applyFont="1" applyFill="1" applyBorder="1" applyAlignment="1" applyProtection="1">
      <alignment horizontal="center" vertical="center"/>
    </xf>
    <xf numFmtId="170" fontId="2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indent="1"/>
    </xf>
    <xf numFmtId="0" fontId="2" fillId="0" borderId="1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</xf>
    <xf numFmtId="0" fontId="14" fillId="0" borderId="0" xfId="2" applyFont="1" applyAlignment="1" applyProtection="1">
      <alignment horizontal="center"/>
    </xf>
    <xf numFmtId="166" fontId="2" fillId="0" borderId="2" xfId="0" applyNumberFormat="1" applyFont="1" applyFill="1" applyBorder="1" applyAlignment="1" applyProtection="1">
      <alignment horizontal="left"/>
      <protection locked="0"/>
    </xf>
  </cellXfs>
  <cellStyles count="4">
    <cellStyle name="Bueno" xfId="3" builtinId="26"/>
    <cellStyle name="Hipervínculo" xfId="2" builtinId="8"/>
    <cellStyle name="Normal" xfId="0" builtinId="0"/>
    <cellStyle name="Porcentaje" xfId="1" builtinId="5"/>
  </cellStyles>
  <dxfs count="36"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4" tint="0.3999450666829432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J20"/>
  <sheetViews>
    <sheetView showGridLines="0" tabSelected="1" zoomScale="68" zoomScaleNormal="68" zoomScaleSheetLayoutView="85" workbookViewId="0">
      <pane ySplit="10" topLeftCell="A11" activePane="bottomLeft" state="frozen"/>
      <selection pane="bottomLeft" activeCell="A15" sqref="A15"/>
    </sheetView>
  </sheetViews>
  <sheetFormatPr baseColWidth="10" defaultColWidth="9.140625" defaultRowHeight="15.75" x14ac:dyDescent="0.25"/>
  <cols>
    <col min="1" max="1" width="3.7109375" style="19" customWidth="1"/>
    <col min="2" max="2" width="9.140625" style="22" bestFit="1" customWidth="1"/>
    <col min="3" max="3" width="43" style="27" bestFit="1" customWidth="1"/>
    <col min="4" max="4" width="16.42578125" style="25" customWidth="1"/>
    <col min="5" max="5" width="10.28515625" style="36" customWidth="1"/>
    <col min="6" max="7" width="14.140625" style="36" bestFit="1" customWidth="1"/>
    <col min="8" max="8" width="8.7109375" style="60" customWidth="1"/>
    <col min="9" max="9" width="7.42578125" style="25" customWidth="1"/>
    <col min="10" max="114" width="2.42578125" style="36" customWidth="1"/>
  </cols>
  <sheetData>
    <row r="2" spans="2:114" ht="18.75" x14ac:dyDescent="0.25">
      <c r="B2" s="29" t="s">
        <v>18</v>
      </c>
      <c r="C2" s="20" t="s">
        <v>16</v>
      </c>
      <c r="D2" s="29"/>
      <c r="E2" s="30"/>
      <c r="F2" s="30"/>
      <c r="G2" s="56"/>
      <c r="H2" s="59"/>
      <c r="I2" s="21"/>
      <c r="J2" s="37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</row>
    <row r="3" spans="2:114" x14ac:dyDescent="0.25">
      <c r="C3" s="23" t="s">
        <v>17</v>
      </c>
      <c r="D3" s="24"/>
      <c r="E3" s="31"/>
      <c r="F3" s="73"/>
      <c r="G3" s="73"/>
      <c r="I3" s="26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2:114" x14ac:dyDescent="0.25">
      <c r="B4" s="24"/>
      <c r="C4" s="24"/>
      <c r="D4" s="24"/>
      <c r="E4" s="31"/>
      <c r="F4" s="51"/>
      <c r="G4" s="51"/>
      <c r="I4" s="26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2:114" x14ac:dyDescent="0.25">
      <c r="B5" s="1"/>
      <c r="C5" s="71" t="s">
        <v>13</v>
      </c>
      <c r="D5" s="71"/>
      <c r="E5" s="32"/>
      <c r="F5" s="72" t="s">
        <v>12</v>
      </c>
      <c r="G5" s="72"/>
      <c r="H5" s="61"/>
      <c r="I5" s="3"/>
      <c r="J5" s="45">
        <f>F8-WEEKDAY(F8,1)+2+7*(I6-1)</f>
        <v>44424</v>
      </c>
      <c r="K5" s="45">
        <f>J5+1</f>
        <v>44425</v>
      </c>
      <c r="L5" s="45">
        <f t="shared" ref="L5:BM5" si="0">K5+1</f>
        <v>44426</v>
      </c>
      <c r="M5" s="45">
        <f t="shared" si="0"/>
        <v>44427</v>
      </c>
      <c r="N5" s="45">
        <f t="shared" si="0"/>
        <v>44428</v>
      </c>
      <c r="O5" s="45">
        <f t="shared" si="0"/>
        <v>44429</v>
      </c>
      <c r="P5" s="45">
        <f t="shared" si="0"/>
        <v>44430</v>
      </c>
      <c r="Q5" s="45">
        <f t="shared" si="0"/>
        <v>44431</v>
      </c>
      <c r="R5" s="45">
        <f t="shared" si="0"/>
        <v>44432</v>
      </c>
      <c r="S5" s="45">
        <f t="shared" si="0"/>
        <v>44433</v>
      </c>
      <c r="T5" s="45">
        <f t="shared" si="0"/>
        <v>44434</v>
      </c>
      <c r="U5" s="45">
        <f t="shared" si="0"/>
        <v>44435</v>
      </c>
      <c r="V5" s="45">
        <f t="shared" si="0"/>
        <v>44436</v>
      </c>
      <c r="W5" s="45">
        <f t="shared" si="0"/>
        <v>44437</v>
      </c>
      <c r="X5" s="45">
        <f t="shared" si="0"/>
        <v>44438</v>
      </c>
      <c r="Y5" s="45">
        <f t="shared" si="0"/>
        <v>44439</v>
      </c>
      <c r="Z5" s="45">
        <f t="shared" si="0"/>
        <v>44440</v>
      </c>
      <c r="AA5" s="45">
        <f t="shared" si="0"/>
        <v>44441</v>
      </c>
      <c r="AB5" s="45">
        <f t="shared" si="0"/>
        <v>44442</v>
      </c>
      <c r="AC5" s="45">
        <f t="shared" si="0"/>
        <v>44443</v>
      </c>
      <c r="AD5" s="45">
        <f t="shared" si="0"/>
        <v>44444</v>
      </c>
      <c r="AE5" s="45">
        <f t="shared" si="0"/>
        <v>44445</v>
      </c>
      <c r="AF5" s="45">
        <f t="shared" si="0"/>
        <v>44446</v>
      </c>
      <c r="AG5" s="45">
        <f t="shared" si="0"/>
        <v>44447</v>
      </c>
      <c r="AH5" s="45">
        <f t="shared" si="0"/>
        <v>44448</v>
      </c>
      <c r="AI5" s="45">
        <f t="shared" si="0"/>
        <v>44449</v>
      </c>
      <c r="AJ5" s="45">
        <f t="shared" si="0"/>
        <v>44450</v>
      </c>
      <c r="AK5" s="45">
        <f t="shared" si="0"/>
        <v>44451</v>
      </c>
      <c r="AL5" s="45">
        <f t="shared" si="0"/>
        <v>44452</v>
      </c>
      <c r="AM5" s="45">
        <f t="shared" si="0"/>
        <v>44453</v>
      </c>
      <c r="AN5" s="45">
        <f t="shared" si="0"/>
        <v>44454</v>
      </c>
      <c r="AO5" s="45">
        <f t="shared" si="0"/>
        <v>44455</v>
      </c>
      <c r="AP5" s="45">
        <f t="shared" si="0"/>
        <v>44456</v>
      </c>
      <c r="AQ5" s="45">
        <f t="shared" si="0"/>
        <v>44457</v>
      </c>
      <c r="AR5" s="45">
        <f t="shared" si="0"/>
        <v>44458</v>
      </c>
      <c r="AS5" s="45">
        <f t="shared" si="0"/>
        <v>44459</v>
      </c>
      <c r="AT5" s="45">
        <f t="shared" si="0"/>
        <v>44460</v>
      </c>
      <c r="AU5" s="45">
        <f t="shared" si="0"/>
        <v>44461</v>
      </c>
      <c r="AV5" s="45">
        <f t="shared" si="0"/>
        <v>44462</v>
      </c>
      <c r="AW5" s="45">
        <f t="shared" si="0"/>
        <v>44463</v>
      </c>
      <c r="AX5" s="45">
        <f t="shared" si="0"/>
        <v>44464</v>
      </c>
      <c r="AY5" s="45">
        <f t="shared" si="0"/>
        <v>44465</v>
      </c>
      <c r="AZ5" s="45">
        <f t="shared" si="0"/>
        <v>44466</v>
      </c>
      <c r="BA5" s="45">
        <f t="shared" si="0"/>
        <v>44467</v>
      </c>
      <c r="BB5" s="45">
        <f t="shared" si="0"/>
        <v>44468</v>
      </c>
      <c r="BC5" s="45">
        <f t="shared" si="0"/>
        <v>44469</v>
      </c>
      <c r="BD5" s="45">
        <f t="shared" si="0"/>
        <v>44470</v>
      </c>
      <c r="BE5" s="45">
        <f t="shared" si="0"/>
        <v>44471</v>
      </c>
      <c r="BF5" s="45">
        <f t="shared" si="0"/>
        <v>44472</v>
      </c>
      <c r="BG5" s="45">
        <f t="shared" si="0"/>
        <v>44473</v>
      </c>
      <c r="BH5" s="45">
        <f t="shared" si="0"/>
        <v>44474</v>
      </c>
      <c r="BI5" s="45">
        <f t="shared" si="0"/>
        <v>44475</v>
      </c>
      <c r="BJ5" s="45">
        <f t="shared" si="0"/>
        <v>44476</v>
      </c>
      <c r="BK5" s="45">
        <f t="shared" si="0"/>
        <v>44477</v>
      </c>
      <c r="BL5" s="45">
        <f t="shared" si="0"/>
        <v>44478</v>
      </c>
      <c r="BM5" s="45">
        <f t="shared" si="0"/>
        <v>44479</v>
      </c>
      <c r="BN5" s="45">
        <f t="shared" ref="BN5:CH5" si="1">BM5+1</f>
        <v>44480</v>
      </c>
      <c r="BO5" s="45">
        <f t="shared" si="1"/>
        <v>44481</v>
      </c>
      <c r="BP5" s="45">
        <f t="shared" si="1"/>
        <v>44482</v>
      </c>
      <c r="BQ5" s="45">
        <f t="shared" si="1"/>
        <v>44483</v>
      </c>
      <c r="BR5" s="45">
        <f t="shared" si="1"/>
        <v>44484</v>
      </c>
      <c r="BS5" s="45">
        <f t="shared" si="1"/>
        <v>44485</v>
      </c>
      <c r="BT5" s="45">
        <f t="shared" si="1"/>
        <v>44486</v>
      </c>
      <c r="BU5" s="45">
        <f t="shared" si="1"/>
        <v>44487</v>
      </c>
      <c r="BV5" s="45">
        <f t="shared" si="1"/>
        <v>44488</v>
      </c>
      <c r="BW5" s="45">
        <f t="shared" si="1"/>
        <v>44489</v>
      </c>
      <c r="BX5" s="45">
        <f t="shared" si="1"/>
        <v>44490</v>
      </c>
      <c r="BY5" s="45">
        <f t="shared" si="1"/>
        <v>44491</v>
      </c>
      <c r="BZ5" s="45">
        <f t="shared" si="1"/>
        <v>44492</v>
      </c>
      <c r="CA5" s="45">
        <f t="shared" si="1"/>
        <v>44493</v>
      </c>
      <c r="CB5" s="45">
        <f t="shared" si="1"/>
        <v>44494</v>
      </c>
      <c r="CC5" s="45">
        <f t="shared" si="1"/>
        <v>44495</v>
      </c>
      <c r="CD5" s="45">
        <f t="shared" si="1"/>
        <v>44496</v>
      </c>
      <c r="CE5" s="45">
        <f t="shared" si="1"/>
        <v>44497</v>
      </c>
      <c r="CF5" s="45">
        <f t="shared" si="1"/>
        <v>44498</v>
      </c>
      <c r="CG5" s="45">
        <f t="shared" si="1"/>
        <v>44499</v>
      </c>
      <c r="CH5" s="45">
        <f t="shared" si="1"/>
        <v>44500</v>
      </c>
      <c r="CI5" s="45">
        <f t="shared" ref="CI5" si="2">CH5+1</f>
        <v>44501</v>
      </c>
      <c r="CJ5" s="45">
        <f t="shared" ref="CJ5" si="3">CI5+1</f>
        <v>44502</v>
      </c>
      <c r="CK5" s="45">
        <f t="shared" ref="CK5" si="4">CJ5+1</f>
        <v>44503</v>
      </c>
      <c r="CL5" s="45">
        <f t="shared" ref="CL5" si="5">CK5+1</f>
        <v>44504</v>
      </c>
      <c r="CM5" s="45">
        <f t="shared" ref="CM5" si="6">CL5+1</f>
        <v>44505</v>
      </c>
      <c r="CN5" s="45">
        <f t="shared" ref="CN5" si="7">CM5+1</f>
        <v>44506</v>
      </c>
      <c r="CO5" s="45">
        <f t="shared" ref="CO5" si="8">CN5+1</f>
        <v>44507</v>
      </c>
      <c r="CP5" s="45">
        <f t="shared" ref="CP5" si="9">CO5+1</f>
        <v>44508</v>
      </c>
      <c r="CQ5" s="45">
        <f t="shared" ref="CQ5" si="10">CP5+1</f>
        <v>44509</v>
      </c>
      <c r="CR5" s="45">
        <f t="shared" ref="CR5" si="11">CQ5+1</f>
        <v>44510</v>
      </c>
      <c r="CS5" s="45">
        <f t="shared" ref="CS5" si="12">CR5+1</f>
        <v>44511</v>
      </c>
      <c r="CT5" s="45">
        <f t="shared" ref="CT5" si="13">CS5+1</f>
        <v>44512</v>
      </c>
      <c r="CU5" s="45">
        <f t="shared" ref="CU5" si="14">CT5+1</f>
        <v>44513</v>
      </c>
      <c r="CV5" s="45">
        <f t="shared" ref="CV5" si="15">CU5+1</f>
        <v>44514</v>
      </c>
      <c r="CW5" s="45">
        <f t="shared" ref="CW5" si="16">CV5+1</f>
        <v>44515</v>
      </c>
      <c r="CX5" s="45">
        <f t="shared" ref="CX5" si="17">CW5+1</f>
        <v>44516</v>
      </c>
      <c r="CY5" s="45">
        <f t="shared" ref="CY5" si="18">CX5+1</f>
        <v>44517</v>
      </c>
      <c r="CZ5" s="45">
        <f t="shared" ref="CZ5" si="19">CY5+1</f>
        <v>44518</v>
      </c>
      <c r="DA5" s="45">
        <f t="shared" ref="DA5" si="20">CZ5+1</f>
        <v>44519</v>
      </c>
      <c r="DB5" s="45">
        <f t="shared" ref="DB5" si="21">DA5+1</f>
        <v>44520</v>
      </c>
      <c r="DC5" s="45">
        <f t="shared" ref="DC5" si="22">DB5+1</f>
        <v>44521</v>
      </c>
      <c r="DD5" s="45">
        <f t="shared" ref="DD5" si="23">DC5+1</f>
        <v>44522</v>
      </c>
      <c r="DE5" s="45">
        <f t="shared" ref="DE5" si="24">DD5+1</f>
        <v>44523</v>
      </c>
      <c r="DF5" s="45">
        <f t="shared" ref="DF5" si="25">DE5+1</f>
        <v>44524</v>
      </c>
      <c r="DG5" s="45">
        <f t="shared" ref="DG5" si="26">DF5+1</f>
        <v>44525</v>
      </c>
      <c r="DH5" s="45">
        <f t="shared" ref="DH5" si="27">DG5+1</f>
        <v>44526</v>
      </c>
      <c r="DI5" s="45">
        <f t="shared" ref="DI5" si="28">DH5+1</f>
        <v>44527</v>
      </c>
      <c r="DJ5" s="45">
        <f t="shared" ref="DJ5" si="29">DI5+1</f>
        <v>44528</v>
      </c>
    </row>
    <row r="6" spans="2:114" x14ac:dyDescent="0.25">
      <c r="B6" s="1"/>
      <c r="C6" s="71" t="s">
        <v>15</v>
      </c>
      <c r="D6" s="71"/>
      <c r="E6" s="32"/>
      <c r="F6" s="72" t="s">
        <v>14</v>
      </c>
      <c r="G6" s="72"/>
      <c r="H6" s="62"/>
      <c r="I6" s="52">
        <v>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</row>
    <row r="7" spans="2:114" x14ac:dyDescent="0.25">
      <c r="B7" s="1"/>
      <c r="C7" s="71"/>
      <c r="D7" s="71"/>
      <c r="E7" s="32"/>
      <c r="F7" s="46"/>
      <c r="H7" s="62"/>
      <c r="I7" s="2"/>
      <c r="J7" s="68">
        <f>J$5</f>
        <v>44424</v>
      </c>
      <c r="K7" s="69"/>
      <c r="L7" s="69"/>
      <c r="M7" s="69"/>
      <c r="N7" s="69"/>
      <c r="O7" s="69"/>
      <c r="P7" s="70"/>
      <c r="Q7" s="68">
        <f>Q$5</f>
        <v>44431</v>
      </c>
      <c r="R7" s="69"/>
      <c r="S7" s="69"/>
      <c r="T7" s="69"/>
      <c r="U7" s="69"/>
      <c r="V7" s="69"/>
      <c r="W7" s="70"/>
      <c r="X7" s="68">
        <f>X$5</f>
        <v>44438</v>
      </c>
      <c r="Y7" s="69"/>
      <c r="Z7" s="69"/>
      <c r="AA7" s="69"/>
      <c r="AB7" s="69"/>
      <c r="AC7" s="69"/>
      <c r="AD7" s="70"/>
      <c r="AE7" s="68">
        <f>AE$5</f>
        <v>44445</v>
      </c>
      <c r="AF7" s="69"/>
      <c r="AG7" s="69"/>
      <c r="AH7" s="69"/>
      <c r="AI7" s="69"/>
      <c r="AJ7" s="69"/>
      <c r="AK7" s="70"/>
      <c r="AL7" s="68">
        <f>AL$5</f>
        <v>44452</v>
      </c>
      <c r="AM7" s="69"/>
      <c r="AN7" s="69"/>
      <c r="AO7" s="69"/>
      <c r="AP7" s="69"/>
      <c r="AQ7" s="69"/>
      <c r="AR7" s="70"/>
      <c r="AS7" s="68">
        <f>AS$5</f>
        <v>44459</v>
      </c>
      <c r="AT7" s="69"/>
      <c r="AU7" s="69"/>
      <c r="AV7" s="69"/>
      <c r="AW7" s="69"/>
      <c r="AX7" s="69"/>
      <c r="AY7" s="70"/>
      <c r="AZ7" s="68">
        <f>AZ$5</f>
        <v>44466</v>
      </c>
      <c r="BA7" s="69"/>
      <c r="BB7" s="69"/>
      <c r="BC7" s="69"/>
      <c r="BD7" s="69"/>
      <c r="BE7" s="69"/>
      <c r="BF7" s="70"/>
      <c r="BG7" s="68">
        <f>BG$5</f>
        <v>44473</v>
      </c>
      <c r="BH7" s="69"/>
      <c r="BI7" s="69"/>
      <c r="BJ7" s="69"/>
      <c r="BK7" s="69"/>
      <c r="BL7" s="69"/>
      <c r="BM7" s="70"/>
      <c r="BN7" s="68">
        <f>BN$5</f>
        <v>44480</v>
      </c>
      <c r="BO7" s="69"/>
      <c r="BP7" s="69"/>
      <c r="BQ7" s="69"/>
      <c r="BR7" s="69"/>
      <c r="BS7" s="69"/>
      <c r="BT7" s="70"/>
      <c r="BU7" s="68">
        <f>BU$5</f>
        <v>44487</v>
      </c>
      <c r="BV7" s="69"/>
      <c r="BW7" s="69"/>
      <c r="BX7" s="69"/>
      <c r="BY7" s="69"/>
      <c r="BZ7" s="69"/>
      <c r="CA7" s="70"/>
      <c r="CB7" s="68">
        <f>CB$5</f>
        <v>44494</v>
      </c>
      <c r="CC7" s="69"/>
      <c r="CD7" s="69"/>
      <c r="CE7" s="69"/>
      <c r="CF7" s="69"/>
      <c r="CG7" s="69"/>
      <c r="CH7" s="70"/>
      <c r="CI7" s="68">
        <f>CI$5</f>
        <v>44501</v>
      </c>
      <c r="CJ7" s="69"/>
      <c r="CK7" s="69"/>
      <c r="CL7" s="69"/>
      <c r="CM7" s="69"/>
      <c r="CN7" s="69"/>
      <c r="CO7" s="70"/>
      <c r="CP7" s="68">
        <f>CP$5</f>
        <v>44508</v>
      </c>
      <c r="CQ7" s="69"/>
      <c r="CR7" s="69"/>
      <c r="CS7" s="69"/>
      <c r="CT7" s="69"/>
      <c r="CU7" s="69"/>
      <c r="CV7" s="70"/>
      <c r="CW7" s="68">
        <f>CW$5</f>
        <v>44515</v>
      </c>
      <c r="CX7" s="69"/>
      <c r="CY7" s="69"/>
      <c r="CZ7" s="69"/>
      <c r="DA7" s="69"/>
      <c r="DB7" s="69"/>
      <c r="DC7" s="70"/>
      <c r="DD7" s="68">
        <f>DD$5</f>
        <v>44522</v>
      </c>
      <c r="DE7" s="69"/>
      <c r="DF7" s="69"/>
      <c r="DG7" s="69"/>
      <c r="DH7" s="69"/>
      <c r="DI7" s="69"/>
      <c r="DJ7" s="70"/>
    </row>
    <row r="8" spans="2:114" ht="13.15" customHeight="1" x14ac:dyDescent="0.25">
      <c r="B8" s="1"/>
      <c r="C8" s="71" t="s">
        <v>7</v>
      </c>
      <c r="D8" s="71"/>
      <c r="E8" s="32"/>
      <c r="F8" s="75">
        <v>44424</v>
      </c>
      <c r="G8" s="75"/>
      <c r="H8" s="62"/>
      <c r="I8" s="2"/>
      <c r="J8" s="48"/>
      <c r="K8" s="49"/>
      <c r="L8" s="49"/>
      <c r="M8" s="49"/>
      <c r="N8" s="49"/>
      <c r="O8" s="49"/>
      <c r="P8" s="50"/>
      <c r="Q8" s="48"/>
      <c r="R8" s="49"/>
      <c r="S8" s="49"/>
      <c r="T8" s="49"/>
      <c r="U8" s="49"/>
      <c r="V8" s="49"/>
      <c r="W8" s="50"/>
      <c r="X8" s="48"/>
      <c r="Y8" s="49"/>
      <c r="Z8" s="49"/>
      <c r="AA8" s="49"/>
      <c r="AB8" s="49"/>
      <c r="AC8" s="49"/>
      <c r="AD8" s="50"/>
      <c r="AE8" s="48"/>
      <c r="AF8" s="49"/>
      <c r="AG8" s="49"/>
      <c r="AH8" s="49"/>
      <c r="AI8" s="49"/>
      <c r="AJ8" s="49"/>
      <c r="AK8" s="50"/>
      <c r="AL8" s="48"/>
      <c r="AM8" s="49"/>
      <c r="AN8" s="49"/>
      <c r="AO8" s="49"/>
      <c r="AP8" s="49"/>
      <c r="AQ8" s="49"/>
      <c r="AR8" s="50"/>
      <c r="AS8" s="48"/>
      <c r="AT8" s="49"/>
      <c r="AU8" s="49"/>
      <c r="AV8" s="49"/>
      <c r="AW8" s="49"/>
      <c r="AX8" s="49"/>
      <c r="AY8" s="50"/>
      <c r="AZ8" s="48"/>
      <c r="BA8" s="49"/>
      <c r="BB8" s="49"/>
      <c r="BC8" s="49"/>
      <c r="BD8" s="49"/>
      <c r="BE8" s="49"/>
      <c r="BF8" s="50"/>
      <c r="BG8" s="48"/>
      <c r="BH8" s="49"/>
      <c r="BI8" s="49"/>
      <c r="BJ8" s="49"/>
      <c r="BK8" s="49"/>
      <c r="BL8" s="49"/>
      <c r="BM8" s="50"/>
      <c r="BN8" s="48"/>
      <c r="BO8" s="49"/>
      <c r="BP8" s="49"/>
      <c r="BQ8" s="49"/>
      <c r="BR8" s="49"/>
      <c r="BS8" s="49"/>
      <c r="BT8" s="50"/>
      <c r="BU8" s="48"/>
      <c r="BV8" s="49"/>
      <c r="BW8" s="49"/>
      <c r="BX8" s="49"/>
      <c r="BY8" s="49"/>
      <c r="BZ8" s="49"/>
      <c r="CA8" s="50"/>
      <c r="CB8" s="48"/>
      <c r="CC8" s="49"/>
      <c r="CD8" s="49"/>
      <c r="CE8" s="49"/>
      <c r="CF8" s="49"/>
      <c r="CG8" s="49"/>
      <c r="CH8" s="50"/>
      <c r="CI8" s="48"/>
      <c r="CJ8" s="49"/>
      <c r="CK8" s="49"/>
      <c r="CL8" s="49"/>
      <c r="CM8" s="49"/>
      <c r="CN8" s="49"/>
      <c r="CO8" s="50"/>
      <c r="CP8" s="48"/>
      <c r="CQ8" s="49"/>
      <c r="CR8" s="49"/>
      <c r="CS8" s="49"/>
      <c r="CT8" s="49"/>
      <c r="CU8" s="49"/>
      <c r="CV8" s="50"/>
      <c r="CW8" s="48"/>
      <c r="CX8" s="49"/>
      <c r="CY8" s="49"/>
      <c r="CZ8" s="49"/>
      <c r="DA8" s="49"/>
      <c r="DB8" s="49"/>
      <c r="DC8" s="50"/>
      <c r="DD8" s="48"/>
      <c r="DE8" s="49"/>
      <c r="DF8" s="49"/>
      <c r="DG8" s="49"/>
      <c r="DH8" s="49"/>
      <c r="DI8" s="49"/>
      <c r="DJ8" s="50"/>
    </row>
    <row r="9" spans="2:114" x14ac:dyDescent="0.25">
      <c r="B9" s="1"/>
      <c r="C9" s="16"/>
      <c r="D9" s="2"/>
      <c r="E9" s="33"/>
      <c r="F9" s="33"/>
      <c r="G9" s="33"/>
      <c r="H9" s="62"/>
      <c r="I9" s="2"/>
      <c r="J9" s="47">
        <f>J5</f>
        <v>44424</v>
      </c>
      <c r="K9" s="47">
        <f t="shared" ref="K9:BV9" si="30">K5</f>
        <v>44425</v>
      </c>
      <c r="L9" s="47">
        <f t="shared" si="30"/>
        <v>44426</v>
      </c>
      <c r="M9" s="47">
        <f t="shared" si="30"/>
        <v>44427</v>
      </c>
      <c r="N9" s="47">
        <f t="shared" si="30"/>
        <v>44428</v>
      </c>
      <c r="O9" s="47">
        <f t="shared" si="30"/>
        <v>44429</v>
      </c>
      <c r="P9" s="47">
        <f t="shared" si="30"/>
        <v>44430</v>
      </c>
      <c r="Q9" s="47">
        <f t="shared" si="30"/>
        <v>44431</v>
      </c>
      <c r="R9" s="47">
        <f t="shared" si="30"/>
        <v>44432</v>
      </c>
      <c r="S9" s="47">
        <f t="shared" si="30"/>
        <v>44433</v>
      </c>
      <c r="T9" s="47">
        <f t="shared" si="30"/>
        <v>44434</v>
      </c>
      <c r="U9" s="47">
        <f t="shared" si="30"/>
        <v>44435</v>
      </c>
      <c r="V9" s="47">
        <f t="shared" si="30"/>
        <v>44436</v>
      </c>
      <c r="W9" s="47">
        <f t="shared" si="30"/>
        <v>44437</v>
      </c>
      <c r="X9" s="47">
        <f t="shared" si="30"/>
        <v>44438</v>
      </c>
      <c r="Y9" s="47">
        <f t="shared" si="30"/>
        <v>44439</v>
      </c>
      <c r="Z9" s="47">
        <f t="shared" si="30"/>
        <v>44440</v>
      </c>
      <c r="AA9" s="47">
        <f t="shared" si="30"/>
        <v>44441</v>
      </c>
      <c r="AB9" s="47">
        <f t="shared" si="30"/>
        <v>44442</v>
      </c>
      <c r="AC9" s="47">
        <f t="shared" si="30"/>
        <v>44443</v>
      </c>
      <c r="AD9" s="47">
        <f t="shared" si="30"/>
        <v>44444</v>
      </c>
      <c r="AE9" s="47">
        <f t="shared" si="30"/>
        <v>44445</v>
      </c>
      <c r="AF9" s="47">
        <f t="shared" si="30"/>
        <v>44446</v>
      </c>
      <c r="AG9" s="47">
        <f t="shared" si="30"/>
        <v>44447</v>
      </c>
      <c r="AH9" s="47">
        <f t="shared" si="30"/>
        <v>44448</v>
      </c>
      <c r="AI9" s="47">
        <f t="shared" si="30"/>
        <v>44449</v>
      </c>
      <c r="AJ9" s="47">
        <f t="shared" si="30"/>
        <v>44450</v>
      </c>
      <c r="AK9" s="47">
        <f t="shared" si="30"/>
        <v>44451</v>
      </c>
      <c r="AL9" s="47">
        <f t="shared" si="30"/>
        <v>44452</v>
      </c>
      <c r="AM9" s="47">
        <f t="shared" si="30"/>
        <v>44453</v>
      </c>
      <c r="AN9" s="47">
        <f t="shared" si="30"/>
        <v>44454</v>
      </c>
      <c r="AO9" s="47">
        <f t="shared" si="30"/>
        <v>44455</v>
      </c>
      <c r="AP9" s="47">
        <f t="shared" si="30"/>
        <v>44456</v>
      </c>
      <c r="AQ9" s="47">
        <f t="shared" si="30"/>
        <v>44457</v>
      </c>
      <c r="AR9" s="47">
        <f t="shared" si="30"/>
        <v>44458</v>
      </c>
      <c r="AS9" s="47">
        <f t="shared" si="30"/>
        <v>44459</v>
      </c>
      <c r="AT9" s="47">
        <f t="shared" si="30"/>
        <v>44460</v>
      </c>
      <c r="AU9" s="47">
        <f t="shared" si="30"/>
        <v>44461</v>
      </c>
      <c r="AV9" s="47">
        <f t="shared" si="30"/>
        <v>44462</v>
      </c>
      <c r="AW9" s="47">
        <f t="shared" si="30"/>
        <v>44463</v>
      </c>
      <c r="AX9" s="47">
        <f t="shared" si="30"/>
        <v>44464</v>
      </c>
      <c r="AY9" s="47">
        <f t="shared" si="30"/>
        <v>44465</v>
      </c>
      <c r="AZ9" s="47">
        <f t="shared" si="30"/>
        <v>44466</v>
      </c>
      <c r="BA9" s="47">
        <f t="shared" si="30"/>
        <v>44467</v>
      </c>
      <c r="BB9" s="47">
        <f t="shared" si="30"/>
        <v>44468</v>
      </c>
      <c r="BC9" s="47">
        <f t="shared" si="30"/>
        <v>44469</v>
      </c>
      <c r="BD9" s="47">
        <f t="shared" si="30"/>
        <v>44470</v>
      </c>
      <c r="BE9" s="47">
        <f t="shared" si="30"/>
        <v>44471</v>
      </c>
      <c r="BF9" s="47">
        <f t="shared" si="30"/>
        <v>44472</v>
      </c>
      <c r="BG9" s="47">
        <f t="shared" si="30"/>
        <v>44473</v>
      </c>
      <c r="BH9" s="47">
        <f t="shared" si="30"/>
        <v>44474</v>
      </c>
      <c r="BI9" s="47">
        <f t="shared" si="30"/>
        <v>44475</v>
      </c>
      <c r="BJ9" s="47">
        <f t="shared" si="30"/>
        <v>44476</v>
      </c>
      <c r="BK9" s="47">
        <f t="shared" si="30"/>
        <v>44477</v>
      </c>
      <c r="BL9" s="47">
        <f t="shared" si="30"/>
        <v>44478</v>
      </c>
      <c r="BM9" s="47">
        <f t="shared" si="30"/>
        <v>44479</v>
      </c>
      <c r="BN9" s="47">
        <f t="shared" si="30"/>
        <v>44480</v>
      </c>
      <c r="BO9" s="47">
        <f t="shared" si="30"/>
        <v>44481</v>
      </c>
      <c r="BP9" s="47">
        <f t="shared" si="30"/>
        <v>44482</v>
      </c>
      <c r="BQ9" s="47">
        <f t="shared" si="30"/>
        <v>44483</v>
      </c>
      <c r="BR9" s="47">
        <f t="shared" si="30"/>
        <v>44484</v>
      </c>
      <c r="BS9" s="47">
        <f t="shared" si="30"/>
        <v>44485</v>
      </c>
      <c r="BT9" s="47">
        <f t="shared" si="30"/>
        <v>44486</v>
      </c>
      <c r="BU9" s="47">
        <f t="shared" si="30"/>
        <v>44487</v>
      </c>
      <c r="BV9" s="47">
        <f t="shared" si="30"/>
        <v>44488</v>
      </c>
      <c r="BW9" s="47">
        <f t="shared" ref="BW9:CH9" si="31">BW5</f>
        <v>44489</v>
      </c>
      <c r="BX9" s="47">
        <f t="shared" si="31"/>
        <v>44490</v>
      </c>
      <c r="BY9" s="47">
        <f t="shared" si="31"/>
        <v>44491</v>
      </c>
      <c r="BZ9" s="47">
        <f t="shared" si="31"/>
        <v>44492</v>
      </c>
      <c r="CA9" s="47">
        <f t="shared" si="31"/>
        <v>44493</v>
      </c>
      <c r="CB9" s="47">
        <f t="shared" si="31"/>
        <v>44494</v>
      </c>
      <c r="CC9" s="47">
        <f t="shared" si="31"/>
        <v>44495</v>
      </c>
      <c r="CD9" s="47">
        <f t="shared" si="31"/>
        <v>44496</v>
      </c>
      <c r="CE9" s="47">
        <f t="shared" si="31"/>
        <v>44497</v>
      </c>
      <c r="CF9" s="47">
        <f t="shared" si="31"/>
        <v>44498</v>
      </c>
      <c r="CG9" s="47">
        <f t="shared" si="31"/>
        <v>44499</v>
      </c>
      <c r="CH9" s="47">
        <f t="shared" si="31"/>
        <v>44500</v>
      </c>
      <c r="CI9" s="47">
        <f t="shared" ref="CI9:DJ9" si="32">CI5</f>
        <v>44501</v>
      </c>
      <c r="CJ9" s="47">
        <f t="shared" si="32"/>
        <v>44502</v>
      </c>
      <c r="CK9" s="47">
        <f t="shared" si="32"/>
        <v>44503</v>
      </c>
      <c r="CL9" s="47">
        <f t="shared" si="32"/>
        <v>44504</v>
      </c>
      <c r="CM9" s="47">
        <f t="shared" si="32"/>
        <v>44505</v>
      </c>
      <c r="CN9" s="47">
        <f t="shared" si="32"/>
        <v>44506</v>
      </c>
      <c r="CO9" s="47">
        <f t="shared" si="32"/>
        <v>44507</v>
      </c>
      <c r="CP9" s="47">
        <f t="shared" si="32"/>
        <v>44508</v>
      </c>
      <c r="CQ9" s="47">
        <f t="shared" si="32"/>
        <v>44509</v>
      </c>
      <c r="CR9" s="47">
        <f t="shared" si="32"/>
        <v>44510</v>
      </c>
      <c r="CS9" s="47">
        <f t="shared" si="32"/>
        <v>44511</v>
      </c>
      <c r="CT9" s="47">
        <f t="shared" si="32"/>
        <v>44512</v>
      </c>
      <c r="CU9" s="47">
        <f t="shared" si="32"/>
        <v>44513</v>
      </c>
      <c r="CV9" s="47">
        <f t="shared" si="32"/>
        <v>44514</v>
      </c>
      <c r="CW9" s="47">
        <f t="shared" si="32"/>
        <v>44515</v>
      </c>
      <c r="CX9" s="47">
        <f t="shared" si="32"/>
        <v>44516</v>
      </c>
      <c r="CY9" s="47">
        <f t="shared" si="32"/>
        <v>44517</v>
      </c>
      <c r="CZ9" s="47">
        <f t="shared" si="32"/>
        <v>44518</v>
      </c>
      <c r="DA9" s="47">
        <f t="shared" si="32"/>
        <v>44519</v>
      </c>
      <c r="DB9" s="47">
        <f t="shared" si="32"/>
        <v>44520</v>
      </c>
      <c r="DC9" s="47">
        <f t="shared" si="32"/>
        <v>44521</v>
      </c>
      <c r="DD9" s="47">
        <f t="shared" si="32"/>
        <v>44522</v>
      </c>
      <c r="DE9" s="47">
        <f t="shared" si="32"/>
        <v>44523</v>
      </c>
      <c r="DF9" s="47">
        <f t="shared" si="32"/>
        <v>44524</v>
      </c>
      <c r="DG9" s="47">
        <f t="shared" si="32"/>
        <v>44525</v>
      </c>
      <c r="DH9" s="47">
        <f t="shared" si="32"/>
        <v>44526</v>
      </c>
      <c r="DI9" s="47">
        <f t="shared" si="32"/>
        <v>44527</v>
      </c>
      <c r="DJ9" s="47">
        <f t="shared" si="32"/>
        <v>44528</v>
      </c>
    </row>
    <row r="10" spans="2:114" ht="75" x14ac:dyDescent="0.25">
      <c r="B10" s="4" t="s">
        <v>0</v>
      </c>
      <c r="C10" s="5" t="s">
        <v>1</v>
      </c>
      <c r="D10" s="6" t="s">
        <v>2</v>
      </c>
      <c r="E10" s="7" t="s">
        <v>3</v>
      </c>
      <c r="F10" s="53" t="s">
        <v>4</v>
      </c>
      <c r="G10" s="53" t="s">
        <v>5</v>
      </c>
      <c r="H10" s="63" t="s">
        <v>6</v>
      </c>
      <c r="I10" s="7" t="s">
        <v>9</v>
      </c>
      <c r="J10" s="28" t="str">
        <f>CHOOSE(WEEKDAY(J5,2),"L","M","M","J","V","S","D")</f>
        <v>L</v>
      </c>
      <c r="K10" s="28" t="str">
        <f>CHOOSE(WEEKDAY(K5,2),"L","M","M","J","V","S","D")</f>
        <v>M</v>
      </c>
      <c r="L10" s="28" t="str">
        <f>CHOOSE(WEEKDAY(L5,2),"L","M","M","J","V","S","D")</f>
        <v>M</v>
      </c>
      <c r="M10" s="28" t="str">
        <f t="shared" ref="M10:BW10" si="33">CHOOSE(WEEKDAY(M5,2),"L","M","M","J","V","S","D")</f>
        <v>J</v>
      </c>
      <c r="N10" s="28" t="str">
        <f t="shared" si="33"/>
        <v>V</v>
      </c>
      <c r="O10" s="28" t="str">
        <f t="shared" si="33"/>
        <v>S</v>
      </c>
      <c r="P10" s="65" t="str">
        <f t="shared" si="33"/>
        <v>D</v>
      </c>
      <c r="Q10" s="41" t="str">
        <f t="shared" si="33"/>
        <v>L</v>
      </c>
      <c r="R10" s="28" t="str">
        <f t="shared" si="33"/>
        <v>M</v>
      </c>
      <c r="S10" s="28" t="str">
        <f t="shared" si="33"/>
        <v>M</v>
      </c>
      <c r="T10" s="28" t="str">
        <f t="shared" si="33"/>
        <v>J</v>
      </c>
      <c r="U10" s="28" t="str">
        <f t="shared" si="33"/>
        <v>V</v>
      </c>
      <c r="V10" s="28" t="str">
        <f t="shared" si="33"/>
        <v>S</v>
      </c>
      <c r="W10" s="65" t="str">
        <f t="shared" ref="W10" si="34">CHOOSE(WEEKDAY(W5,2),"L","M","M","J","V","S","D")</f>
        <v>D</v>
      </c>
      <c r="X10" s="41" t="str">
        <f t="shared" si="33"/>
        <v>L</v>
      </c>
      <c r="Y10" s="28" t="str">
        <f t="shared" si="33"/>
        <v>M</v>
      </c>
      <c r="Z10" s="28" t="str">
        <f t="shared" si="33"/>
        <v>M</v>
      </c>
      <c r="AA10" s="28" t="str">
        <f>CHOOSE(WEEKDAY(AA5,2),"L","M","M","J","V","S","D")</f>
        <v>J</v>
      </c>
      <c r="AB10" s="28" t="str">
        <f t="shared" si="33"/>
        <v>V</v>
      </c>
      <c r="AC10" s="28" t="str">
        <f t="shared" si="33"/>
        <v>S</v>
      </c>
      <c r="AD10" s="65" t="str">
        <f t="shared" ref="AD10" si="35">CHOOSE(WEEKDAY(AD5,2),"L","M","M","J","V","S","D")</f>
        <v>D</v>
      </c>
      <c r="AE10" s="28" t="str">
        <f t="shared" si="33"/>
        <v>L</v>
      </c>
      <c r="AF10" s="28" t="str">
        <f t="shared" si="33"/>
        <v>M</v>
      </c>
      <c r="AG10" s="28" t="str">
        <f t="shared" si="33"/>
        <v>M</v>
      </c>
      <c r="AH10" s="28" t="str">
        <f>CHOOSE(WEEKDAY(AH5,2),"L","M","M","J","V","S","D")</f>
        <v>J</v>
      </c>
      <c r="AI10" s="28" t="str">
        <f t="shared" si="33"/>
        <v>V</v>
      </c>
      <c r="AJ10" s="28" t="str">
        <f t="shared" si="33"/>
        <v>S</v>
      </c>
      <c r="AK10" s="65" t="str">
        <f t="shared" ref="AK10" si="36">CHOOSE(WEEKDAY(AK5,2),"L","M","M","J","V","S","D")</f>
        <v>D</v>
      </c>
      <c r="AL10" s="28" t="str">
        <f t="shared" si="33"/>
        <v>L</v>
      </c>
      <c r="AM10" s="28" t="str">
        <f t="shared" si="33"/>
        <v>M</v>
      </c>
      <c r="AN10" s="28" t="str">
        <f t="shared" si="33"/>
        <v>M</v>
      </c>
      <c r="AO10" s="28" t="str">
        <f>CHOOSE(WEEKDAY(AO5,2),"L","M","M","J","V","S","D")</f>
        <v>J</v>
      </c>
      <c r="AP10" s="28" t="str">
        <f t="shared" si="33"/>
        <v>V</v>
      </c>
      <c r="AQ10" s="28" t="str">
        <f t="shared" si="33"/>
        <v>S</v>
      </c>
      <c r="AR10" s="65" t="str">
        <f t="shared" ref="AR10" si="37">CHOOSE(WEEKDAY(AR5,2),"L","M","M","J","V","S","D")</f>
        <v>D</v>
      </c>
      <c r="AS10" s="28" t="str">
        <f t="shared" si="33"/>
        <v>L</v>
      </c>
      <c r="AT10" s="28" t="str">
        <f t="shared" si="33"/>
        <v>M</v>
      </c>
      <c r="AU10" s="28" t="str">
        <f t="shared" si="33"/>
        <v>M</v>
      </c>
      <c r="AV10" s="28" t="str">
        <f>CHOOSE(WEEKDAY(AV5,2),"L","M","M","J","V","S","D")</f>
        <v>J</v>
      </c>
      <c r="AW10" s="28" t="str">
        <f t="shared" si="33"/>
        <v>V</v>
      </c>
      <c r="AX10" s="28" t="str">
        <f t="shared" si="33"/>
        <v>S</v>
      </c>
      <c r="AY10" s="65" t="str">
        <f t="shared" ref="AY10" si="38">CHOOSE(WEEKDAY(AY5,2),"L","M","M","J","V","S","D")</f>
        <v>D</v>
      </c>
      <c r="AZ10" s="28" t="str">
        <f t="shared" si="33"/>
        <v>L</v>
      </c>
      <c r="BA10" s="28" t="str">
        <f t="shared" si="33"/>
        <v>M</v>
      </c>
      <c r="BB10" s="28" t="str">
        <f t="shared" si="33"/>
        <v>M</v>
      </c>
      <c r="BC10" s="28" t="str">
        <f>CHOOSE(WEEKDAY(BC5,2),"L","M","M","J","V","S","D")</f>
        <v>J</v>
      </c>
      <c r="BD10" s="28" t="str">
        <f t="shared" si="33"/>
        <v>V</v>
      </c>
      <c r="BE10" s="28" t="str">
        <f t="shared" si="33"/>
        <v>S</v>
      </c>
      <c r="BF10" s="65" t="str">
        <f t="shared" ref="BF10" si="39">CHOOSE(WEEKDAY(BF5,2),"L","M","M","J","V","S","D")</f>
        <v>D</v>
      </c>
      <c r="BG10" s="28" t="str">
        <f t="shared" si="33"/>
        <v>L</v>
      </c>
      <c r="BH10" s="28" t="str">
        <f t="shared" si="33"/>
        <v>M</v>
      </c>
      <c r="BI10" s="28" t="str">
        <f t="shared" si="33"/>
        <v>M</v>
      </c>
      <c r="BJ10" s="28" t="str">
        <f>CHOOSE(WEEKDAY(BJ5,2),"L","M","M","J","V","S","D")</f>
        <v>J</v>
      </c>
      <c r="BK10" s="28" t="str">
        <f t="shared" si="33"/>
        <v>V</v>
      </c>
      <c r="BL10" s="28" t="str">
        <f t="shared" si="33"/>
        <v>S</v>
      </c>
      <c r="BM10" s="65" t="str">
        <f t="shared" ref="BM10" si="40">CHOOSE(WEEKDAY(BM5,2),"L","M","M","J","V","S","D")</f>
        <v>D</v>
      </c>
      <c r="BN10" s="28" t="str">
        <f t="shared" si="33"/>
        <v>L</v>
      </c>
      <c r="BO10" s="28" t="str">
        <f t="shared" si="33"/>
        <v>M</v>
      </c>
      <c r="BP10" s="28" t="str">
        <f t="shared" si="33"/>
        <v>M</v>
      </c>
      <c r="BQ10" s="28" t="str">
        <f>CHOOSE(WEEKDAY(BQ5,2),"L","M","M","J","V","S","D")</f>
        <v>J</v>
      </c>
      <c r="BR10" s="28" t="str">
        <f t="shared" si="33"/>
        <v>V</v>
      </c>
      <c r="BS10" s="28" t="str">
        <f t="shared" si="33"/>
        <v>S</v>
      </c>
      <c r="BT10" s="65" t="str">
        <f t="shared" ref="BT10" si="41">CHOOSE(WEEKDAY(BT5,2),"L","M","M","J","V","S","D")</f>
        <v>D</v>
      </c>
      <c r="BU10" s="28" t="str">
        <f t="shared" si="33"/>
        <v>L</v>
      </c>
      <c r="BV10" s="28" t="str">
        <f t="shared" si="33"/>
        <v>M</v>
      </c>
      <c r="BW10" s="28" t="str">
        <f t="shared" si="33"/>
        <v>M</v>
      </c>
      <c r="BX10" s="28" t="str">
        <f>CHOOSE(WEEKDAY(BX5,2),"L","M","M","J","V","S","D")</f>
        <v>J</v>
      </c>
      <c r="BY10" s="28" t="str">
        <f t="shared" ref="BY10:CH10" si="42">CHOOSE(WEEKDAY(BY5,2),"L","M","M","J","V","S","D")</f>
        <v>V</v>
      </c>
      <c r="BZ10" s="28" t="str">
        <f t="shared" si="42"/>
        <v>S</v>
      </c>
      <c r="CA10" s="65" t="str">
        <f t="shared" si="42"/>
        <v>D</v>
      </c>
      <c r="CB10" s="28" t="str">
        <f t="shared" si="42"/>
        <v>L</v>
      </c>
      <c r="CC10" s="28" t="str">
        <f t="shared" si="42"/>
        <v>M</v>
      </c>
      <c r="CD10" s="28" t="str">
        <f t="shared" si="42"/>
        <v>M</v>
      </c>
      <c r="CE10" s="28" t="str">
        <f t="shared" si="42"/>
        <v>J</v>
      </c>
      <c r="CF10" s="28" t="str">
        <f t="shared" si="42"/>
        <v>V</v>
      </c>
      <c r="CG10" s="28" t="str">
        <f t="shared" si="42"/>
        <v>S</v>
      </c>
      <c r="CH10" s="65" t="str">
        <f t="shared" si="42"/>
        <v>D</v>
      </c>
      <c r="CI10" s="28" t="str">
        <f t="shared" ref="CI10:DJ10" si="43">CHOOSE(WEEKDAY(CI5,2),"L","M","M","J","V","S","D")</f>
        <v>L</v>
      </c>
      <c r="CJ10" s="28" t="str">
        <f t="shared" si="43"/>
        <v>M</v>
      </c>
      <c r="CK10" s="28" t="str">
        <f t="shared" si="43"/>
        <v>M</v>
      </c>
      <c r="CL10" s="28" t="str">
        <f t="shared" si="43"/>
        <v>J</v>
      </c>
      <c r="CM10" s="28" t="str">
        <f t="shared" si="43"/>
        <v>V</v>
      </c>
      <c r="CN10" s="28" t="str">
        <f t="shared" si="43"/>
        <v>S</v>
      </c>
      <c r="CO10" s="65" t="str">
        <f t="shared" si="43"/>
        <v>D</v>
      </c>
      <c r="CP10" s="28" t="str">
        <f t="shared" si="43"/>
        <v>L</v>
      </c>
      <c r="CQ10" s="28" t="str">
        <f t="shared" si="43"/>
        <v>M</v>
      </c>
      <c r="CR10" s="28" t="str">
        <f t="shared" si="43"/>
        <v>M</v>
      </c>
      <c r="CS10" s="28" t="str">
        <f t="shared" si="43"/>
        <v>J</v>
      </c>
      <c r="CT10" s="28" t="str">
        <f t="shared" si="43"/>
        <v>V</v>
      </c>
      <c r="CU10" s="28" t="str">
        <f t="shared" si="43"/>
        <v>S</v>
      </c>
      <c r="CV10" s="65" t="str">
        <f t="shared" si="43"/>
        <v>D</v>
      </c>
      <c r="CW10" s="28" t="str">
        <f t="shared" si="43"/>
        <v>L</v>
      </c>
      <c r="CX10" s="28" t="str">
        <f t="shared" si="43"/>
        <v>M</v>
      </c>
      <c r="CY10" s="28" t="str">
        <f t="shared" si="43"/>
        <v>M</v>
      </c>
      <c r="CZ10" s="28" t="str">
        <f t="shared" si="43"/>
        <v>J</v>
      </c>
      <c r="DA10" s="28" t="str">
        <f t="shared" si="43"/>
        <v>V</v>
      </c>
      <c r="DB10" s="28" t="str">
        <f t="shared" si="43"/>
        <v>S</v>
      </c>
      <c r="DC10" s="65" t="str">
        <f t="shared" si="43"/>
        <v>D</v>
      </c>
      <c r="DD10" s="28" t="str">
        <f t="shared" si="43"/>
        <v>L</v>
      </c>
      <c r="DE10" s="28" t="str">
        <f t="shared" si="43"/>
        <v>M</v>
      </c>
      <c r="DF10" s="28" t="str">
        <f t="shared" si="43"/>
        <v>M</v>
      </c>
      <c r="DG10" s="28" t="str">
        <f t="shared" si="43"/>
        <v>J</v>
      </c>
      <c r="DH10" s="28" t="str">
        <f t="shared" si="43"/>
        <v>V</v>
      </c>
      <c r="DI10" s="28" t="str">
        <f t="shared" si="43"/>
        <v>S</v>
      </c>
      <c r="DJ10" s="65" t="str">
        <f t="shared" si="43"/>
        <v>D</v>
      </c>
    </row>
    <row r="11" spans="2:114" x14ac:dyDescent="0.25">
      <c r="B11" s="8">
        <v>1</v>
      </c>
      <c r="C11" s="17" t="s">
        <v>19</v>
      </c>
      <c r="D11" s="9" t="s">
        <v>8</v>
      </c>
      <c r="E11" s="34"/>
      <c r="F11" s="54"/>
      <c r="G11" s="54"/>
      <c r="H11" s="10"/>
      <c r="I11" s="11"/>
      <c r="J11" s="42"/>
      <c r="K11" s="42"/>
      <c r="L11" s="42"/>
      <c r="M11" s="42"/>
      <c r="N11" s="42"/>
      <c r="O11" s="42"/>
      <c r="P11" s="66"/>
      <c r="Q11" s="42"/>
      <c r="R11" s="42"/>
      <c r="S11" s="42"/>
      <c r="T11" s="42"/>
      <c r="U11" s="42"/>
      <c r="V11" s="42"/>
      <c r="W11" s="66"/>
      <c r="X11" s="42"/>
      <c r="Y11" s="42"/>
      <c r="Z11" s="42"/>
      <c r="AA11" s="42"/>
      <c r="AB11" s="42"/>
      <c r="AC11" s="42"/>
      <c r="AD11" s="66"/>
      <c r="AE11" s="42"/>
      <c r="AF11" s="42"/>
      <c r="AG11" s="42"/>
      <c r="AH11" s="42"/>
      <c r="AI11" s="42"/>
      <c r="AJ11" s="42"/>
      <c r="AK11" s="66"/>
      <c r="AL11" s="42"/>
      <c r="AM11" s="42"/>
      <c r="AN11" s="42"/>
      <c r="AO11" s="42"/>
      <c r="AP11" s="42"/>
      <c r="AQ11" s="42"/>
      <c r="AR11" s="66"/>
      <c r="AS11" s="42"/>
      <c r="AT11" s="42"/>
      <c r="AU11" s="42"/>
      <c r="AV11" s="42"/>
      <c r="AW11" s="42"/>
      <c r="AX11" s="42"/>
      <c r="AY11" s="66"/>
      <c r="AZ11" s="42"/>
      <c r="BA11" s="42"/>
      <c r="BB11" s="42"/>
      <c r="BC11" s="42"/>
      <c r="BD11" s="42"/>
      <c r="BE11" s="42"/>
      <c r="BF11" s="66"/>
      <c r="BG11" s="42"/>
      <c r="BH11" s="42"/>
      <c r="BI11" s="42"/>
      <c r="BJ11" s="42"/>
      <c r="BK11" s="42"/>
      <c r="BL11" s="42"/>
      <c r="BM11" s="66"/>
      <c r="BN11" s="42"/>
      <c r="BO11" s="42"/>
      <c r="BP11" s="42"/>
      <c r="BQ11" s="42"/>
      <c r="BR11" s="42"/>
      <c r="BS11" s="42"/>
      <c r="BT11" s="66"/>
      <c r="BU11" s="42"/>
      <c r="BV11" s="42"/>
      <c r="BW11" s="42"/>
      <c r="BX11" s="42"/>
      <c r="BY11" s="42"/>
      <c r="BZ11" s="42"/>
      <c r="CA11" s="66"/>
      <c r="CB11" s="42"/>
      <c r="CC11" s="42"/>
      <c r="CD11" s="42"/>
      <c r="CE11" s="42"/>
      <c r="CF11" s="42"/>
      <c r="CG11" s="42"/>
      <c r="CH11" s="66"/>
      <c r="CI11" s="42"/>
      <c r="CJ11" s="42"/>
      <c r="CK11" s="42"/>
      <c r="CL11" s="42"/>
      <c r="CM11" s="42"/>
      <c r="CN11" s="42"/>
      <c r="CO11" s="66"/>
      <c r="CP11" s="42"/>
      <c r="CQ11" s="42"/>
      <c r="CR11" s="42"/>
      <c r="CS11" s="42"/>
      <c r="CT11" s="42"/>
      <c r="CU11" s="42"/>
      <c r="CV11" s="66"/>
      <c r="CW11" s="42"/>
      <c r="CX11" s="42"/>
      <c r="CY11" s="42"/>
      <c r="CZ11" s="42"/>
      <c r="DA11" s="42"/>
      <c r="DB11" s="42"/>
      <c r="DC11" s="66"/>
      <c r="DD11" s="42"/>
      <c r="DE11" s="42"/>
      <c r="DF11" s="42"/>
      <c r="DG11" s="42"/>
      <c r="DH11" s="42"/>
      <c r="DI11" s="42"/>
      <c r="DJ11" s="66"/>
    </row>
    <row r="12" spans="2:114" x14ac:dyDescent="0.25">
      <c r="B12" s="12" t="str">
        <f ca="1">IF(ISERROR(VALUE(SUBSTITUTE(OFFSET(B12,-1,0,1,1),".",""))),"0.1",IF(ISERROR(FIND("`",SUBSTITUTE(OFFSET(B12,-1,0,1,1),".","`",1))),OFFSET(B12,-1,0,1,1)&amp;".1",LEFT(OFFSET(B12,-1,0,1,1),FIND("`",SUBSTITUTE(OFFSET(B12,-1,0,1,1),".","`",1)))&amp;IF(ISERROR(FIND("`",SUBSTITUTE(OFFSET(B12,-1,0,1,1),".","`",2))),VALUE(RIGHT(OFFSET(B12,-1,0,1,1),LEN(OFFSET(B12,-1,0,1,1))-FIND("`",SUBSTITUTE(OFFSET(B12,-1,0,1,1),".","`",1))))+1,VALUE(MID(OFFSET(B12,-1,0,1,1),FIND("`",SUBSTITUTE(OFFSET(B12,-1,0,1,1),".","`",1))+1,(FIND("`",SUBSTITUTE(OFFSET(B12,-1,0,1,1),".","`",2))-FIND("`",SUBSTITUTE(OFFSET(B12,-1,0,1,1),".","`",1))-1)))+1)))</f>
        <v>1.1</v>
      </c>
      <c r="C12" s="18" t="s">
        <v>20</v>
      </c>
      <c r="D12" s="13" t="s">
        <v>21</v>
      </c>
      <c r="E12" s="35"/>
      <c r="F12" s="55">
        <v>44424</v>
      </c>
      <c r="G12" s="57">
        <f>IF(H12=0,F12,WORKDAY(F12,$H12,FERIADO!$C$4:$C$19))</f>
        <v>44427</v>
      </c>
      <c r="H12" s="14">
        <v>3</v>
      </c>
      <c r="I12" s="15">
        <f ca="1">IF(TODAY()&gt;=$G12,1,IF(TODAY()&lt;F12,0,IFERROR((NETWORKDAYS($F12,TODAY())-1)/$H12,0)))</f>
        <v>0</v>
      </c>
      <c r="J12" s="64"/>
      <c r="K12" s="64"/>
      <c r="L12" s="64"/>
      <c r="M12" s="64"/>
      <c r="N12" s="64"/>
      <c r="O12" s="64"/>
      <c r="P12" s="67"/>
      <c r="Q12" s="64"/>
      <c r="R12" s="64"/>
      <c r="S12" s="64"/>
      <c r="T12" s="64"/>
      <c r="U12" s="64"/>
      <c r="V12" s="64"/>
      <c r="W12" s="67"/>
      <c r="X12" s="64"/>
      <c r="Y12" s="64"/>
      <c r="Z12" s="64"/>
      <c r="AA12" s="64"/>
      <c r="AB12" s="64"/>
      <c r="AC12" s="64"/>
      <c r="AD12" s="67"/>
      <c r="AE12" s="64"/>
      <c r="AF12" s="64"/>
      <c r="AG12" s="64"/>
      <c r="AH12" s="64"/>
      <c r="AI12" s="64"/>
      <c r="AJ12" s="64"/>
      <c r="AK12" s="67"/>
      <c r="AL12" s="64"/>
      <c r="AM12" s="64"/>
      <c r="AN12" s="64"/>
      <c r="AO12" s="64"/>
      <c r="AP12" s="64"/>
      <c r="AQ12" s="64"/>
      <c r="AR12" s="67"/>
      <c r="AS12" s="64"/>
      <c r="AT12" s="64"/>
      <c r="AU12" s="64"/>
      <c r="AV12" s="64"/>
      <c r="AW12" s="64"/>
      <c r="AX12" s="64"/>
      <c r="AY12" s="67"/>
      <c r="AZ12" s="64"/>
      <c r="BA12" s="64"/>
      <c r="BB12" s="64"/>
      <c r="BC12" s="64"/>
      <c r="BD12" s="64"/>
      <c r="BE12" s="64"/>
      <c r="BF12" s="67"/>
      <c r="BG12" s="64"/>
      <c r="BH12" s="64"/>
      <c r="BI12" s="64"/>
      <c r="BJ12" s="64"/>
      <c r="BK12" s="64"/>
      <c r="BL12" s="64"/>
      <c r="BM12" s="67"/>
      <c r="BN12" s="64"/>
      <c r="BO12" s="64"/>
      <c r="BP12" s="64"/>
      <c r="BQ12" s="64"/>
      <c r="BR12" s="64"/>
      <c r="BS12" s="64"/>
      <c r="BT12" s="67"/>
      <c r="BU12" s="64"/>
      <c r="BV12" s="64"/>
      <c r="BW12" s="64"/>
      <c r="BX12" s="64"/>
      <c r="BY12" s="64"/>
      <c r="BZ12" s="64"/>
      <c r="CA12" s="67"/>
      <c r="CB12" s="64"/>
      <c r="CC12" s="64"/>
      <c r="CD12" s="64"/>
      <c r="CE12" s="64"/>
      <c r="CF12" s="64"/>
      <c r="CG12" s="64"/>
      <c r="CH12" s="67"/>
      <c r="CI12" s="64"/>
      <c r="CJ12" s="64"/>
      <c r="CK12" s="64"/>
      <c r="CL12" s="64"/>
      <c r="CM12" s="64"/>
      <c r="CN12" s="64"/>
      <c r="CO12" s="67"/>
      <c r="CP12" s="64"/>
      <c r="CQ12" s="64"/>
      <c r="CR12" s="64"/>
      <c r="CS12" s="64"/>
      <c r="CT12" s="64"/>
      <c r="CU12" s="64"/>
      <c r="CV12" s="67"/>
      <c r="CW12" s="64"/>
      <c r="CX12" s="64"/>
      <c r="CY12" s="64"/>
      <c r="CZ12" s="64"/>
      <c r="DA12" s="64"/>
      <c r="DB12" s="64"/>
      <c r="DC12" s="67"/>
      <c r="DD12" s="64"/>
      <c r="DE12" s="64"/>
      <c r="DF12" s="64"/>
      <c r="DG12" s="64"/>
      <c r="DH12" s="64"/>
      <c r="DI12" s="64"/>
      <c r="DJ12" s="67"/>
    </row>
    <row r="13" spans="2:114" x14ac:dyDescent="0.25">
      <c r="B13" s="12" t="str">
        <f ca="1">IF(ISERROR(VALUE(SUBSTITUTE(OFFSET(B13,-1,0,1,1),".",""))),"0.1",IF(ISERROR(FIND("`",SUBSTITUTE(OFFSET(B13,-1,0,1,1),".","`",1))),OFFSET(B13,-1,0,1,1)&amp;".1",LEFT(OFFSET(B13,-1,0,1,1),FIND("`",SUBSTITUTE(OFFSET(B13,-1,0,1,1),".","`",1)))&amp;IF(ISERROR(FIND("`",SUBSTITUTE(OFFSET(B13,-1,0,1,1),".","`",2))),VALUE(RIGHT(OFFSET(B13,-1,0,1,1),LEN(OFFSET(B13,-1,0,1,1))-FIND("`",SUBSTITUTE(OFFSET(B13,-1,0,1,1),".","`",1))))+1,VALUE(MID(OFFSET(B13,-1,0,1,1),FIND("`",SUBSTITUTE(OFFSET(B13,-1,0,1,1),".","`",1))+1,(FIND("`",SUBSTITUTE(OFFSET(B13,-1,0,1,1),".","`",2))-FIND("`",SUBSTITUTE(OFFSET(B13,-1,0,1,1),".","`",1))-1)))+1)))</f>
        <v>1.2</v>
      </c>
      <c r="C13" s="18" t="s">
        <v>22</v>
      </c>
      <c r="D13" s="13" t="s">
        <v>21</v>
      </c>
      <c r="E13" s="35" t="s">
        <v>10</v>
      </c>
      <c r="F13" s="55">
        <v>44427</v>
      </c>
      <c r="G13" s="57">
        <f>IF(H13=0,F13,WORKDAY(F13,$H13,FERIADO!$C$4:$C$19))</f>
        <v>44432</v>
      </c>
      <c r="H13" s="14">
        <v>3</v>
      </c>
      <c r="I13" s="15">
        <f ca="1">IF(TODAY()&gt;=$G13,1,IF(TODAY()&lt;F13,0,IFERROR((NETWORKDAYS($F13,TODAY())-1)/$H13,0)))</f>
        <v>0</v>
      </c>
      <c r="J13" s="64"/>
      <c r="K13" s="64"/>
      <c r="L13" s="64"/>
      <c r="M13" s="64"/>
      <c r="N13" s="64"/>
      <c r="O13" s="64"/>
      <c r="P13" s="67"/>
      <c r="Q13" s="64"/>
      <c r="R13" s="64"/>
      <c r="S13" s="64"/>
      <c r="T13" s="64"/>
      <c r="U13" s="64"/>
      <c r="V13" s="64"/>
      <c r="W13" s="67"/>
      <c r="X13" s="64"/>
      <c r="Y13" s="64"/>
      <c r="Z13" s="64"/>
      <c r="AA13" s="64"/>
      <c r="AB13" s="64"/>
      <c r="AC13" s="64"/>
      <c r="AD13" s="67"/>
      <c r="AE13" s="64"/>
      <c r="AF13" s="64"/>
      <c r="AG13" s="64"/>
      <c r="AH13" s="64"/>
      <c r="AI13" s="64"/>
      <c r="AJ13" s="64"/>
      <c r="AK13" s="67"/>
      <c r="AL13" s="64"/>
      <c r="AM13" s="64"/>
      <c r="AN13" s="64"/>
      <c r="AO13" s="64"/>
      <c r="AP13" s="64"/>
      <c r="AQ13" s="64"/>
      <c r="AR13" s="67"/>
      <c r="AS13" s="64"/>
      <c r="AT13" s="64"/>
      <c r="AU13" s="64"/>
      <c r="AV13" s="64"/>
      <c r="AW13" s="64"/>
      <c r="AX13" s="64"/>
      <c r="AY13" s="67"/>
      <c r="AZ13" s="64"/>
      <c r="BA13" s="64"/>
      <c r="BB13" s="64"/>
      <c r="BC13" s="64"/>
      <c r="BD13" s="64"/>
      <c r="BE13" s="64"/>
      <c r="BF13" s="67"/>
      <c r="BG13" s="64"/>
      <c r="BH13" s="64"/>
      <c r="BI13" s="64"/>
      <c r="BJ13" s="64"/>
      <c r="BK13" s="64"/>
      <c r="BL13" s="64"/>
      <c r="BM13" s="67"/>
      <c r="BN13" s="64"/>
      <c r="BO13" s="64"/>
      <c r="BP13" s="64"/>
      <c r="BQ13" s="64"/>
      <c r="BR13" s="64"/>
      <c r="BS13" s="64"/>
      <c r="BT13" s="67"/>
      <c r="BU13" s="64"/>
      <c r="BV13" s="64"/>
      <c r="BW13" s="64"/>
      <c r="BX13" s="64"/>
      <c r="BY13" s="64"/>
      <c r="BZ13" s="64"/>
      <c r="CA13" s="67"/>
      <c r="CB13" s="64"/>
      <c r="CC13" s="64"/>
      <c r="CD13" s="64"/>
      <c r="CE13" s="64"/>
      <c r="CF13" s="64"/>
      <c r="CG13" s="64"/>
      <c r="CH13" s="67"/>
      <c r="CI13" s="64"/>
      <c r="CJ13" s="64"/>
      <c r="CK13" s="64"/>
      <c r="CL13" s="64"/>
      <c r="CM13" s="64"/>
      <c r="CN13" s="64"/>
      <c r="CO13" s="67"/>
      <c r="CP13" s="64"/>
      <c r="CQ13" s="64"/>
      <c r="CR13" s="64"/>
      <c r="CS13" s="64"/>
      <c r="CT13" s="64"/>
      <c r="CU13" s="64"/>
      <c r="CV13" s="67"/>
      <c r="CW13" s="64"/>
      <c r="CX13" s="64"/>
      <c r="CY13" s="64"/>
      <c r="CZ13" s="64"/>
      <c r="DA13" s="64"/>
      <c r="DB13" s="64"/>
      <c r="DC13" s="67"/>
      <c r="DD13" s="64"/>
      <c r="DE13" s="64"/>
      <c r="DF13" s="64"/>
      <c r="DG13" s="64"/>
      <c r="DH13" s="64"/>
      <c r="DI13" s="64"/>
      <c r="DJ13" s="67"/>
    </row>
    <row r="14" spans="2:114" x14ac:dyDescent="0.25">
      <c r="B14" s="12" t="str">
        <f ca="1">IF(ISERROR(VALUE(SUBSTITUTE(OFFSET(B14,-1,0,1,1),".",""))),"0.1",IF(ISERROR(FIND("`",SUBSTITUTE(OFFSET(B14,-1,0,1,1),".","`",1))),OFFSET(B14,-1,0,1,1)&amp;".1",LEFT(OFFSET(B14,-1,0,1,1),FIND("`",SUBSTITUTE(OFFSET(B14,-1,0,1,1),".","`",1)))&amp;IF(ISERROR(FIND("`",SUBSTITUTE(OFFSET(B14,-1,0,1,1),".","`",2))),VALUE(RIGHT(OFFSET(B14,-1,0,1,1),LEN(OFFSET(B14,-1,0,1,1))-FIND("`",SUBSTITUTE(OFFSET(B14,-1,0,1,1),".","`",1))))+1,VALUE(MID(OFFSET(B14,-1,0,1,1),FIND("`",SUBSTITUTE(OFFSET(B14,-1,0,1,1),".","`",1))+1,(FIND("`",SUBSTITUTE(OFFSET(B14,-1,0,1,1),".","`",2))-FIND("`",SUBSTITUTE(OFFSET(B14,-1,0,1,1),".","`",1))-1)))+1)))</f>
        <v>1.3</v>
      </c>
      <c r="C14" s="18" t="s">
        <v>23</v>
      </c>
      <c r="D14" s="13" t="s">
        <v>12</v>
      </c>
      <c r="E14" s="35" t="s">
        <v>10</v>
      </c>
      <c r="F14" s="55">
        <v>44428</v>
      </c>
      <c r="G14" s="57">
        <f>IF(H14=0,F14,WORKDAY(F14,$H14,FERIADO!$C$4:$C$19))</f>
        <v>44428</v>
      </c>
      <c r="H14" s="14">
        <v>0.5</v>
      </c>
      <c r="I14" s="15">
        <f ca="1">IF(TODAY()&gt;=$G14,1,IF(TODAY()&lt;F14,0,IFERROR((NETWORKDAYS($F14,TODAY())-1)/$H14,0)))</f>
        <v>0</v>
      </c>
      <c r="J14" s="64"/>
      <c r="K14" s="64"/>
      <c r="L14" s="64"/>
      <c r="M14" s="64"/>
      <c r="N14" s="64"/>
      <c r="O14" s="64"/>
      <c r="P14" s="67"/>
      <c r="Q14" s="64"/>
      <c r="R14" s="64"/>
      <c r="S14" s="64"/>
      <c r="T14" s="64"/>
      <c r="U14" s="64"/>
      <c r="V14" s="64"/>
      <c r="W14" s="67"/>
      <c r="X14" s="64"/>
      <c r="Y14" s="64"/>
      <c r="Z14" s="64"/>
      <c r="AA14" s="64"/>
      <c r="AB14" s="64"/>
      <c r="AC14" s="64"/>
      <c r="AD14" s="67"/>
      <c r="AE14" s="64"/>
      <c r="AF14" s="64"/>
      <c r="AG14" s="64"/>
      <c r="AH14" s="64"/>
      <c r="AI14" s="64"/>
      <c r="AJ14" s="64"/>
      <c r="AK14" s="67"/>
      <c r="AL14" s="64"/>
      <c r="AM14" s="64"/>
      <c r="AN14" s="64"/>
      <c r="AO14" s="64"/>
      <c r="AP14" s="64"/>
      <c r="AQ14" s="64"/>
      <c r="AR14" s="67"/>
      <c r="AS14" s="64"/>
      <c r="AT14" s="64"/>
      <c r="AU14" s="64"/>
      <c r="AV14" s="64"/>
      <c r="AW14" s="64"/>
      <c r="AX14" s="64"/>
      <c r="AY14" s="67"/>
      <c r="AZ14" s="64"/>
      <c r="BA14" s="64"/>
      <c r="BB14" s="64"/>
      <c r="BC14" s="64"/>
      <c r="BD14" s="64"/>
      <c r="BE14" s="64"/>
      <c r="BF14" s="67"/>
      <c r="BG14" s="64"/>
      <c r="BH14" s="64"/>
      <c r="BI14" s="64"/>
      <c r="BJ14" s="64"/>
      <c r="BK14" s="64"/>
      <c r="BL14" s="64"/>
      <c r="BM14" s="67"/>
      <c r="BN14" s="64"/>
      <c r="BO14" s="64"/>
      <c r="BP14" s="64"/>
      <c r="BQ14" s="64"/>
      <c r="BR14" s="64"/>
      <c r="BS14" s="64"/>
      <c r="BT14" s="67"/>
      <c r="BU14" s="64"/>
      <c r="BV14" s="64"/>
      <c r="BW14" s="64"/>
      <c r="BX14" s="64"/>
      <c r="BY14" s="64"/>
      <c r="BZ14" s="64"/>
      <c r="CA14" s="67"/>
      <c r="CB14" s="64"/>
      <c r="CC14" s="64"/>
      <c r="CD14" s="64"/>
      <c r="CE14" s="64"/>
      <c r="CF14" s="64"/>
      <c r="CG14" s="64"/>
      <c r="CH14" s="67"/>
      <c r="CI14" s="64"/>
      <c r="CJ14" s="64"/>
      <c r="CK14" s="64"/>
      <c r="CL14" s="64"/>
      <c r="CM14" s="64"/>
      <c r="CN14" s="64"/>
      <c r="CO14" s="67"/>
      <c r="CP14" s="64"/>
      <c r="CQ14" s="64"/>
      <c r="CR14" s="64"/>
      <c r="CS14" s="64"/>
      <c r="CT14" s="64"/>
      <c r="CU14" s="64"/>
      <c r="CV14" s="67"/>
      <c r="CW14" s="64"/>
      <c r="CX14" s="64"/>
      <c r="CY14" s="64"/>
      <c r="CZ14" s="64"/>
      <c r="DA14" s="64"/>
      <c r="DB14" s="64"/>
      <c r="DC14" s="67"/>
      <c r="DD14" s="64"/>
      <c r="DE14" s="64"/>
      <c r="DF14" s="64"/>
      <c r="DG14" s="64"/>
      <c r="DH14" s="64"/>
      <c r="DI14" s="64"/>
      <c r="DJ14" s="67"/>
    </row>
    <row r="15" spans="2:114" x14ac:dyDescent="0.25">
      <c r="B15" s="8" t="str">
        <f ca="1">IF(ISERROR(VALUE(SUBSTITUTE(OFFSET(B15,-1,0,1,1),".",""))),"1",IF(ISERROR(FIND("`",SUBSTITUTE(OFFSET(B15,-1,0,1,1),".","`",1))),TEXT(VALUE(OFFSET(B15,-1,0,1,1))+1,"#"),TEXT(VALUE(LEFT(OFFSET(B15,-1,0,1,1),FIND("`",SUBSTITUTE(OFFSET(B15,-1,0,1,1),".","`",1))-1))+1,"#")))</f>
        <v>2</v>
      </c>
      <c r="C15" s="17" t="s">
        <v>24</v>
      </c>
      <c r="D15" s="9"/>
      <c r="E15" s="34"/>
      <c r="F15" s="54"/>
      <c r="G15" s="58"/>
      <c r="H15" s="10"/>
      <c r="I15" s="10"/>
      <c r="J15" s="64"/>
      <c r="K15" s="64"/>
      <c r="L15" s="64"/>
      <c r="M15" s="64"/>
      <c r="N15" s="64"/>
      <c r="O15" s="64"/>
      <c r="P15" s="67"/>
      <c r="Q15" s="64"/>
      <c r="R15" s="64"/>
      <c r="S15" s="64"/>
      <c r="T15" s="64"/>
      <c r="U15" s="64"/>
      <c r="V15" s="64"/>
      <c r="W15" s="67"/>
      <c r="X15" s="64"/>
      <c r="Y15" s="64"/>
      <c r="Z15" s="64"/>
      <c r="AA15" s="64"/>
      <c r="AB15" s="64"/>
      <c r="AC15" s="64"/>
      <c r="AD15" s="67"/>
      <c r="AE15" s="64"/>
      <c r="AF15" s="64"/>
      <c r="AG15" s="64"/>
      <c r="AH15" s="64"/>
      <c r="AI15" s="64"/>
      <c r="AJ15" s="64"/>
      <c r="AK15" s="67"/>
      <c r="AL15" s="64"/>
      <c r="AM15" s="64"/>
      <c r="AN15" s="64"/>
      <c r="AO15" s="64"/>
      <c r="AP15" s="64"/>
      <c r="AQ15" s="64"/>
      <c r="AR15" s="67"/>
      <c r="AS15" s="64"/>
      <c r="AT15" s="64"/>
      <c r="AU15" s="64"/>
      <c r="AV15" s="64"/>
      <c r="AW15" s="64"/>
      <c r="AX15" s="64"/>
      <c r="AY15" s="67"/>
      <c r="AZ15" s="64"/>
      <c r="BA15" s="64"/>
      <c r="BB15" s="64"/>
      <c r="BC15" s="64"/>
      <c r="BD15" s="64"/>
      <c r="BE15" s="64"/>
      <c r="BF15" s="67"/>
      <c r="BG15" s="64"/>
      <c r="BH15" s="64"/>
      <c r="BI15" s="64"/>
      <c r="BJ15" s="64"/>
      <c r="BK15" s="64"/>
      <c r="BL15" s="64"/>
      <c r="BM15" s="67"/>
      <c r="BN15" s="64"/>
      <c r="BO15" s="64"/>
      <c r="BP15" s="64"/>
      <c r="BQ15" s="64"/>
      <c r="BR15" s="64"/>
      <c r="BS15" s="64"/>
      <c r="BT15" s="67"/>
      <c r="BU15" s="64"/>
      <c r="BV15" s="64"/>
      <c r="BW15" s="64"/>
      <c r="BX15" s="64"/>
      <c r="BY15" s="64"/>
      <c r="BZ15" s="64"/>
      <c r="CA15" s="67"/>
      <c r="CB15" s="64"/>
      <c r="CC15" s="64"/>
      <c r="CD15" s="64"/>
      <c r="CE15" s="64"/>
      <c r="CF15" s="64"/>
      <c r="CG15" s="64"/>
      <c r="CH15" s="67"/>
      <c r="CI15" s="64"/>
      <c r="CJ15" s="64"/>
      <c r="CK15" s="64"/>
      <c r="CL15" s="64"/>
      <c r="CM15" s="64"/>
      <c r="CN15" s="64"/>
      <c r="CO15" s="67"/>
      <c r="CP15" s="64"/>
      <c r="CQ15" s="64"/>
      <c r="CR15" s="64"/>
      <c r="CS15" s="64"/>
      <c r="CT15" s="64"/>
      <c r="CU15" s="64"/>
      <c r="CV15" s="67"/>
      <c r="CW15" s="64"/>
      <c r="CX15" s="64"/>
      <c r="CY15" s="64"/>
      <c r="CZ15" s="64"/>
      <c r="DA15" s="64"/>
      <c r="DB15" s="64"/>
      <c r="DC15" s="67"/>
      <c r="DD15" s="64"/>
      <c r="DE15" s="64"/>
      <c r="DF15" s="64"/>
      <c r="DG15" s="64"/>
      <c r="DH15" s="64"/>
      <c r="DI15" s="64"/>
      <c r="DJ15" s="67"/>
    </row>
    <row r="16" spans="2:114" x14ac:dyDescent="0.25">
      <c r="B16" s="12" t="str">
        <f ca="1">IF(ISERROR(VALUE(SUBSTITUTE(OFFSET(B16,-1,0,1,1),".",""))),"0.1",IF(ISERROR(FIND("`",SUBSTITUTE(OFFSET(B16,-1,0,1,1),".","`",1))),OFFSET(B16,-1,0,1,1)&amp;".1",LEFT(OFFSET(B16,-1,0,1,1),FIND("`",SUBSTITUTE(OFFSET(B16,-1,0,1,1),".","`",1)))&amp;IF(ISERROR(FIND("`",SUBSTITUTE(OFFSET(B16,-1,0,1,1),".","`",2))),VALUE(RIGHT(OFFSET(B16,-1,0,1,1),LEN(OFFSET(B16,-1,0,1,1))-FIND("`",SUBSTITUTE(OFFSET(B16,-1,0,1,1),".","`",1))))+1,VALUE(MID(OFFSET(B16,-1,0,1,1),FIND("`",SUBSTITUTE(OFFSET(B16,-1,0,1,1),".","`",1))+1,(FIND("`",SUBSTITUTE(OFFSET(B16,-1,0,1,1),".","`",2))-FIND("`",SUBSTITUTE(OFFSET(B16,-1,0,1,1),".","`",1))-1)))+1)))</f>
        <v>2.1</v>
      </c>
      <c r="C16" s="18" t="s">
        <v>25</v>
      </c>
      <c r="D16" s="13" t="s">
        <v>12</v>
      </c>
      <c r="E16" s="35"/>
      <c r="F16" s="55">
        <v>44431</v>
      </c>
      <c r="G16" s="57">
        <f>IF(H16=0,F16,WORKDAY(F16,$H16,FERIADO!$C$4:$C$19))</f>
        <v>44445</v>
      </c>
      <c r="H16" s="14">
        <v>10</v>
      </c>
      <c r="I16" s="15">
        <f ca="1">IF(TODAY()&gt;=$G16,1,IF(TODAY()&lt;F16,0,IFERROR((NETWORKDAYS($F16,TODAY())-1)/$H16,0)))</f>
        <v>0</v>
      </c>
      <c r="J16" s="64"/>
      <c r="K16" s="64"/>
      <c r="L16" s="64"/>
      <c r="M16" s="64"/>
      <c r="N16" s="64"/>
      <c r="O16" s="64"/>
      <c r="P16" s="67"/>
      <c r="Q16" s="64"/>
      <c r="R16" s="64"/>
      <c r="S16" s="64"/>
      <c r="T16" s="64"/>
      <c r="U16" s="64"/>
      <c r="V16" s="64"/>
      <c r="W16" s="67"/>
      <c r="X16" s="64"/>
      <c r="Y16" s="64"/>
      <c r="Z16" s="64"/>
      <c r="AA16" s="64"/>
      <c r="AB16" s="64"/>
      <c r="AC16" s="64"/>
      <c r="AD16" s="67"/>
      <c r="AE16" s="64"/>
      <c r="AF16" s="64"/>
      <c r="AG16" s="64"/>
      <c r="AH16" s="64"/>
      <c r="AI16" s="64"/>
      <c r="AJ16" s="64"/>
      <c r="AK16" s="67"/>
      <c r="AL16" s="64"/>
      <c r="AM16" s="64"/>
      <c r="AN16" s="64"/>
      <c r="AO16" s="64"/>
      <c r="AP16" s="64"/>
      <c r="AQ16" s="64"/>
      <c r="AR16" s="67"/>
      <c r="AS16" s="64"/>
      <c r="AT16" s="64"/>
      <c r="AU16" s="64"/>
      <c r="AV16" s="64"/>
      <c r="AW16" s="64"/>
      <c r="AX16" s="64"/>
      <c r="AY16" s="67"/>
      <c r="AZ16" s="64"/>
      <c r="BA16" s="64"/>
      <c r="BB16" s="64"/>
      <c r="BC16" s="64"/>
      <c r="BD16" s="64"/>
      <c r="BE16" s="64"/>
      <c r="BF16" s="67"/>
      <c r="BG16" s="64"/>
      <c r="BH16" s="64"/>
      <c r="BI16" s="64"/>
      <c r="BJ16" s="64"/>
      <c r="BK16" s="64"/>
      <c r="BL16" s="64"/>
      <c r="BM16" s="67"/>
      <c r="BN16" s="64"/>
      <c r="BO16" s="64"/>
      <c r="BP16" s="64"/>
      <c r="BQ16" s="64"/>
      <c r="BR16" s="64"/>
      <c r="BS16" s="64"/>
      <c r="BT16" s="67"/>
      <c r="BU16" s="64"/>
      <c r="BV16" s="64"/>
      <c r="BW16" s="64"/>
      <c r="BX16" s="64"/>
      <c r="BY16" s="64"/>
      <c r="BZ16" s="64"/>
      <c r="CA16" s="67"/>
      <c r="CB16" s="64"/>
      <c r="CC16" s="64"/>
      <c r="CD16" s="64"/>
      <c r="CE16" s="64"/>
      <c r="CF16" s="64"/>
      <c r="CG16" s="64"/>
      <c r="CH16" s="67"/>
      <c r="CI16" s="64"/>
      <c r="CJ16" s="64"/>
      <c r="CK16" s="64"/>
      <c r="CL16" s="64"/>
      <c r="CM16" s="64"/>
      <c r="CN16" s="64"/>
      <c r="CO16" s="67"/>
      <c r="CP16" s="64"/>
      <c r="CQ16" s="64"/>
      <c r="CR16" s="64"/>
      <c r="CS16" s="64"/>
      <c r="CT16" s="64"/>
      <c r="CU16" s="64"/>
      <c r="CV16" s="67"/>
      <c r="CW16" s="64"/>
      <c r="CX16" s="64"/>
      <c r="CY16" s="64"/>
      <c r="CZ16" s="64"/>
      <c r="DA16" s="64"/>
      <c r="DB16" s="64"/>
      <c r="DC16" s="67"/>
      <c r="DD16" s="64"/>
      <c r="DE16" s="64"/>
      <c r="DF16" s="64"/>
      <c r="DG16" s="64"/>
      <c r="DH16" s="64"/>
      <c r="DI16" s="64"/>
      <c r="DJ16" s="67"/>
    </row>
    <row r="17" spans="2:114" x14ac:dyDescent="0.25">
      <c r="B17" s="12" t="str">
        <f ca="1">IF(ISERROR(VALUE(SUBSTITUTE(OFFSET(B17,-1,0,1,1),".",""))),"0.1",IF(ISERROR(FIND("`",SUBSTITUTE(OFFSET(B17,-1,0,1,1),".","`",1))),OFFSET(B17,-1,0,1,1)&amp;".1",LEFT(OFFSET(B17,-1,0,1,1),FIND("`",SUBSTITUTE(OFFSET(B17,-1,0,1,1),".","`",1)))&amp;IF(ISERROR(FIND("`",SUBSTITUTE(OFFSET(B17,-1,0,1,1),".","`",2))),VALUE(RIGHT(OFFSET(B17,-1,0,1,1),LEN(OFFSET(B17,-1,0,1,1))-FIND("`",SUBSTITUTE(OFFSET(B17,-1,0,1,1),".","`",1))))+1,VALUE(MID(OFFSET(B17,-1,0,1,1),FIND("`",SUBSTITUTE(OFFSET(B17,-1,0,1,1),".","`",1))+1,(FIND("`",SUBSTITUTE(OFFSET(B17,-1,0,1,1),".","`",2))-FIND("`",SUBSTITUTE(OFFSET(B17,-1,0,1,1),".","`",1))-1)))+1)))</f>
        <v>2.2</v>
      </c>
      <c r="C17" s="18" t="s">
        <v>26</v>
      </c>
      <c r="D17" s="13" t="s">
        <v>12</v>
      </c>
      <c r="E17" s="35" t="s">
        <v>10</v>
      </c>
      <c r="F17" s="55">
        <v>44446</v>
      </c>
      <c r="G17" s="57">
        <f>IF(H17=0,F17,WORKDAY(F17,$H17,FERIADO!$C$4:$C$19))</f>
        <v>44447</v>
      </c>
      <c r="H17" s="14">
        <v>1</v>
      </c>
      <c r="I17" s="15">
        <f ca="1">IF(TODAY()&gt;=$G17,1,IF(TODAY()&lt;F17,0,IFERROR((NETWORKDAYS($F17,TODAY())-1)/$H17,0)))</f>
        <v>0</v>
      </c>
      <c r="J17" s="64"/>
      <c r="K17" s="64"/>
      <c r="L17" s="64"/>
      <c r="M17" s="64"/>
      <c r="N17" s="64"/>
      <c r="O17" s="64"/>
      <c r="P17" s="67"/>
      <c r="Q17" s="64"/>
      <c r="R17" s="64"/>
      <c r="S17" s="64"/>
      <c r="T17" s="64"/>
      <c r="U17" s="64"/>
      <c r="V17" s="64"/>
      <c r="W17" s="67"/>
      <c r="X17" s="64"/>
      <c r="Y17" s="64"/>
      <c r="Z17" s="64"/>
      <c r="AA17" s="64"/>
      <c r="AB17" s="64"/>
      <c r="AC17" s="64"/>
      <c r="AD17" s="67"/>
      <c r="AE17" s="64"/>
      <c r="AF17" s="64"/>
      <c r="AG17" s="64"/>
      <c r="AH17" s="64"/>
      <c r="AI17" s="64"/>
      <c r="AJ17" s="64"/>
      <c r="AK17" s="67"/>
      <c r="AL17" s="64"/>
      <c r="AM17" s="64"/>
      <c r="AN17" s="64"/>
      <c r="AO17" s="64"/>
      <c r="AP17" s="64"/>
      <c r="AQ17" s="64"/>
      <c r="AR17" s="67"/>
      <c r="AS17" s="64"/>
      <c r="AT17" s="64"/>
      <c r="AU17" s="64"/>
      <c r="AV17" s="64"/>
      <c r="AW17" s="64"/>
      <c r="AX17" s="64"/>
      <c r="AY17" s="67"/>
      <c r="AZ17" s="64"/>
      <c r="BA17" s="64"/>
      <c r="BB17" s="64"/>
      <c r="BC17" s="64"/>
      <c r="BD17" s="64"/>
      <c r="BE17" s="64"/>
      <c r="BF17" s="67"/>
      <c r="BG17" s="64"/>
      <c r="BH17" s="64"/>
      <c r="BI17" s="64"/>
      <c r="BJ17" s="64"/>
      <c r="BK17" s="64"/>
      <c r="BL17" s="64"/>
      <c r="BM17" s="67"/>
      <c r="BN17" s="64"/>
      <c r="BO17" s="64"/>
      <c r="BP17" s="64"/>
      <c r="BQ17" s="64"/>
      <c r="BR17" s="64"/>
      <c r="BS17" s="64"/>
      <c r="BT17" s="67"/>
      <c r="BU17" s="64"/>
      <c r="BV17" s="64"/>
      <c r="BW17" s="64"/>
      <c r="BX17" s="64"/>
      <c r="BY17" s="64"/>
      <c r="BZ17" s="64"/>
      <c r="CA17" s="67"/>
      <c r="CB17" s="64"/>
      <c r="CC17" s="64"/>
      <c r="CD17" s="64"/>
      <c r="CE17" s="64"/>
      <c r="CF17" s="64"/>
      <c r="CG17" s="64"/>
      <c r="CH17" s="67"/>
      <c r="CI17" s="64"/>
      <c r="CJ17" s="64"/>
      <c r="CK17" s="64"/>
      <c r="CL17" s="64"/>
      <c r="CM17" s="64"/>
      <c r="CN17" s="64"/>
      <c r="CO17" s="67"/>
      <c r="CP17" s="64"/>
      <c r="CQ17" s="64"/>
      <c r="CR17" s="64"/>
      <c r="CS17" s="64"/>
      <c r="CT17" s="64"/>
      <c r="CU17" s="64"/>
      <c r="CV17" s="67"/>
      <c r="CW17" s="64"/>
      <c r="CX17" s="64"/>
      <c r="CY17" s="64"/>
      <c r="CZ17" s="64"/>
      <c r="DA17" s="64"/>
      <c r="DB17" s="64"/>
      <c r="DC17" s="67"/>
      <c r="DD17" s="64"/>
      <c r="DE17" s="64"/>
      <c r="DF17" s="64"/>
      <c r="DG17" s="64"/>
      <c r="DH17" s="64"/>
      <c r="DI17" s="64"/>
      <c r="DJ17" s="67"/>
    </row>
    <row r="18" spans="2:114" x14ac:dyDescent="0.25">
      <c r="B18" s="12" t="str">
        <f ca="1">IF(ISERROR(VALUE(SUBSTITUTE(OFFSET(B18,-1,0,1,1),".",""))),"0.1",IF(ISERROR(FIND("`",SUBSTITUTE(OFFSET(B18,-1,0,1,1),".","`",1))),OFFSET(B18,-1,0,1,1)&amp;".1",LEFT(OFFSET(B18,-1,0,1,1),FIND("`",SUBSTITUTE(OFFSET(B18,-1,0,1,1),".","`",1)))&amp;IF(ISERROR(FIND("`",SUBSTITUTE(OFFSET(B18,-1,0,1,1),".","`",2))),VALUE(RIGHT(OFFSET(B18,-1,0,1,1),LEN(OFFSET(B18,-1,0,1,1))-FIND("`",SUBSTITUTE(OFFSET(B18,-1,0,1,1),".","`",1))))+1,VALUE(MID(OFFSET(B18,-1,0,1,1),FIND("`",SUBSTITUTE(OFFSET(B18,-1,0,1,1),".","`",1))+1,(FIND("`",SUBSTITUTE(OFFSET(B18,-1,0,1,1),".","`",2))-FIND("`",SUBSTITUTE(OFFSET(B18,-1,0,1,1),".","`",1))-1)))+1)))</f>
        <v>2.3</v>
      </c>
      <c r="C18" s="18" t="s">
        <v>27</v>
      </c>
      <c r="D18" s="13" t="s">
        <v>12</v>
      </c>
      <c r="E18" s="35" t="s">
        <v>10</v>
      </c>
      <c r="F18" s="55">
        <v>44448</v>
      </c>
      <c r="G18" s="57">
        <f>IF(H18=0,F18,WORKDAY(F18,$H18,FERIADO!$C$4:$C$19))</f>
        <v>44462</v>
      </c>
      <c r="H18" s="14">
        <v>10</v>
      </c>
      <c r="I18" s="15">
        <f ca="1">IF(TODAY()&gt;=$G18,1,IF(TODAY()&lt;F18,0,IFERROR((NETWORKDAYS($F18,TODAY())-1)/$H18,0)))</f>
        <v>0</v>
      </c>
      <c r="J18" s="64"/>
      <c r="K18" s="64"/>
      <c r="L18" s="64"/>
      <c r="M18" s="64"/>
      <c r="N18" s="64"/>
      <c r="O18" s="64"/>
      <c r="P18" s="67"/>
      <c r="Q18" s="64"/>
      <c r="R18" s="64"/>
      <c r="S18" s="64"/>
      <c r="T18" s="64"/>
      <c r="U18" s="64"/>
      <c r="V18" s="64"/>
      <c r="W18" s="67"/>
      <c r="X18" s="64"/>
      <c r="Y18" s="64"/>
      <c r="Z18" s="64"/>
      <c r="AA18" s="64"/>
      <c r="AB18" s="64"/>
      <c r="AC18" s="64"/>
      <c r="AD18" s="67"/>
      <c r="AE18" s="64"/>
      <c r="AF18" s="64"/>
      <c r="AG18" s="64"/>
      <c r="AH18" s="64"/>
      <c r="AI18" s="64"/>
      <c r="AJ18" s="64"/>
      <c r="AK18" s="67"/>
      <c r="AL18" s="64"/>
      <c r="AM18" s="64"/>
      <c r="AN18" s="64"/>
      <c r="AO18" s="64"/>
      <c r="AP18" s="64"/>
      <c r="AQ18" s="64"/>
      <c r="AR18" s="67"/>
      <c r="AS18" s="64"/>
      <c r="AT18" s="64"/>
      <c r="AU18" s="64"/>
      <c r="AV18" s="64"/>
      <c r="AW18" s="64"/>
      <c r="AX18" s="64"/>
      <c r="AY18" s="67"/>
      <c r="AZ18" s="64"/>
      <c r="BA18" s="64"/>
      <c r="BB18" s="64"/>
      <c r="BC18" s="64"/>
      <c r="BD18" s="64"/>
      <c r="BE18" s="64"/>
      <c r="BF18" s="67"/>
      <c r="BG18" s="64"/>
      <c r="BH18" s="64"/>
      <c r="BI18" s="64"/>
      <c r="BJ18" s="64"/>
      <c r="BK18" s="64"/>
      <c r="BL18" s="64"/>
      <c r="BM18" s="67"/>
      <c r="BN18" s="64"/>
      <c r="BO18" s="64"/>
      <c r="BP18" s="64"/>
      <c r="BQ18" s="64"/>
      <c r="BR18" s="64"/>
      <c r="BS18" s="64"/>
      <c r="BT18" s="67"/>
      <c r="BU18" s="64"/>
      <c r="BV18" s="64"/>
      <c r="BW18" s="64"/>
      <c r="BX18" s="64"/>
      <c r="BY18" s="64"/>
      <c r="BZ18" s="64"/>
      <c r="CA18" s="67"/>
      <c r="CB18" s="64"/>
      <c r="CC18" s="64"/>
      <c r="CD18" s="64"/>
      <c r="CE18" s="64"/>
      <c r="CF18" s="64"/>
      <c r="CG18" s="64"/>
      <c r="CH18" s="67"/>
      <c r="CI18" s="64"/>
      <c r="CJ18" s="64"/>
      <c r="CK18" s="64"/>
      <c r="CL18" s="64"/>
      <c r="CM18" s="64"/>
      <c r="CN18" s="64"/>
      <c r="CO18" s="67"/>
      <c r="CP18" s="64"/>
      <c r="CQ18" s="64"/>
      <c r="CR18" s="64"/>
      <c r="CS18" s="64"/>
      <c r="CT18" s="64"/>
      <c r="CU18" s="64"/>
      <c r="CV18" s="67"/>
      <c r="CW18" s="64"/>
      <c r="CX18" s="64"/>
      <c r="CY18" s="64"/>
      <c r="CZ18" s="64"/>
      <c r="DA18" s="64"/>
      <c r="DB18" s="64"/>
      <c r="DC18" s="67"/>
      <c r="DD18" s="64"/>
      <c r="DE18" s="64"/>
      <c r="DF18" s="64"/>
      <c r="DG18" s="64"/>
      <c r="DH18" s="64"/>
      <c r="DI18" s="64"/>
      <c r="DJ18" s="67"/>
    </row>
    <row r="19" spans="2:114" x14ac:dyDescent="0.25">
      <c r="B19" s="8" t="str">
        <f ca="1">IF(ISERROR(VALUE(SUBSTITUTE(OFFSET(B19,-1,0,1,1),".",""))),"1",IF(ISERROR(FIND("`",SUBSTITUTE(OFFSET(B19,-1,0,1,1),".","`",1))),TEXT(VALUE(OFFSET(B19,-1,0,1,1))+1,"#"),TEXT(VALUE(LEFT(OFFSET(B19,-1,0,1,1),FIND("`",SUBSTITUTE(OFFSET(B19,-1,0,1,1),".","`",1))-1))+1,"#")))</f>
        <v>3</v>
      </c>
      <c r="C19" s="17" t="s">
        <v>28</v>
      </c>
      <c r="D19" s="9"/>
      <c r="E19" s="34"/>
      <c r="F19" s="54"/>
      <c r="G19" s="58"/>
      <c r="H19" s="10"/>
      <c r="I19" s="10"/>
      <c r="J19" s="64"/>
      <c r="K19" s="64"/>
      <c r="L19" s="64"/>
      <c r="M19" s="64"/>
      <c r="N19" s="64"/>
      <c r="O19" s="64"/>
      <c r="P19" s="67"/>
      <c r="Q19" s="64"/>
      <c r="R19" s="64"/>
      <c r="S19" s="64"/>
      <c r="T19" s="64"/>
      <c r="U19" s="64"/>
      <c r="V19" s="64"/>
      <c r="W19" s="67"/>
      <c r="X19" s="64"/>
      <c r="Y19" s="64"/>
      <c r="Z19" s="64"/>
      <c r="AA19" s="64"/>
      <c r="AB19" s="64"/>
      <c r="AC19" s="64"/>
      <c r="AD19" s="67"/>
      <c r="AE19" s="64"/>
      <c r="AF19" s="64"/>
      <c r="AG19" s="64"/>
      <c r="AH19" s="64"/>
      <c r="AI19" s="64"/>
      <c r="AJ19" s="64"/>
      <c r="AK19" s="67"/>
      <c r="AL19" s="64"/>
      <c r="AM19" s="64"/>
      <c r="AN19" s="64"/>
      <c r="AO19" s="64"/>
      <c r="AP19" s="64"/>
      <c r="AQ19" s="64"/>
      <c r="AR19" s="67"/>
      <c r="AS19" s="64"/>
      <c r="AT19" s="64"/>
      <c r="AU19" s="64"/>
      <c r="AV19" s="64"/>
      <c r="AW19" s="64"/>
      <c r="AX19" s="64"/>
      <c r="AY19" s="67"/>
      <c r="AZ19" s="64"/>
      <c r="BA19" s="64"/>
      <c r="BB19" s="64"/>
      <c r="BC19" s="64"/>
      <c r="BD19" s="64"/>
      <c r="BE19" s="64"/>
      <c r="BF19" s="67"/>
      <c r="BG19" s="64"/>
      <c r="BH19" s="64"/>
      <c r="BI19" s="64"/>
      <c r="BJ19" s="64"/>
      <c r="BK19" s="64"/>
      <c r="BL19" s="64"/>
      <c r="BM19" s="67"/>
      <c r="BN19" s="64"/>
      <c r="BO19" s="64"/>
      <c r="BP19" s="64"/>
      <c r="BQ19" s="64"/>
      <c r="BR19" s="64"/>
      <c r="BS19" s="64"/>
      <c r="BT19" s="67"/>
      <c r="BU19" s="64"/>
      <c r="BV19" s="64"/>
      <c r="BW19" s="64"/>
      <c r="BX19" s="64"/>
      <c r="BY19" s="64"/>
      <c r="BZ19" s="64"/>
      <c r="CA19" s="67"/>
      <c r="CB19" s="64"/>
      <c r="CC19" s="64"/>
      <c r="CD19" s="64"/>
      <c r="CE19" s="64"/>
      <c r="CF19" s="64"/>
      <c r="CG19" s="64"/>
      <c r="CH19" s="67"/>
      <c r="CI19" s="64"/>
      <c r="CJ19" s="64"/>
      <c r="CK19" s="64"/>
      <c r="CL19" s="64"/>
      <c r="CM19" s="64"/>
      <c r="CN19" s="64"/>
      <c r="CO19" s="67"/>
      <c r="CP19" s="64"/>
      <c r="CQ19" s="64"/>
      <c r="CR19" s="64"/>
      <c r="CS19" s="64"/>
      <c r="CT19" s="64"/>
      <c r="CU19" s="64"/>
      <c r="CV19" s="67"/>
      <c r="CW19" s="64"/>
      <c r="CX19" s="64"/>
      <c r="CY19" s="64"/>
      <c r="CZ19" s="64"/>
      <c r="DA19" s="64"/>
      <c r="DB19" s="64"/>
      <c r="DC19" s="67"/>
      <c r="DD19" s="64"/>
      <c r="DE19" s="64"/>
      <c r="DF19" s="64"/>
      <c r="DG19" s="64"/>
      <c r="DH19" s="64"/>
      <c r="DI19" s="64"/>
      <c r="DJ19" s="67"/>
    </row>
    <row r="20" spans="2:114" x14ac:dyDescent="0.25">
      <c r="B20" s="12" t="str">
        <f ca="1">IF(ISERROR(VALUE(SUBSTITUTE(OFFSET(B20,-1,0,1,1),".",""))),"0.1",IF(ISERROR(FIND("`",SUBSTITUTE(OFFSET(B20,-1,0,1,1),".","`",1))),OFFSET(B20,-1,0,1,1)&amp;".1",LEFT(OFFSET(B20,-1,0,1,1),FIND("`",SUBSTITUTE(OFFSET(B20,-1,0,1,1),".","`",1)))&amp;IF(ISERROR(FIND("`",SUBSTITUTE(OFFSET(B20,-1,0,1,1),".","`",2))),VALUE(RIGHT(OFFSET(B20,-1,0,1,1),LEN(OFFSET(B20,-1,0,1,1))-FIND("`",SUBSTITUTE(OFFSET(B20,-1,0,1,1),".","`",1))))+1,VALUE(MID(OFFSET(B20,-1,0,1,1),FIND("`",SUBSTITUTE(OFFSET(B20,-1,0,1,1),".","`",1))+1,(FIND("`",SUBSTITUTE(OFFSET(B20,-1,0,1,1),".","`",2))-FIND("`",SUBSTITUTE(OFFSET(B20,-1,0,1,1),".","`",1))-1)))+1)))</f>
        <v>3.1</v>
      </c>
      <c r="C20" s="18" t="s">
        <v>29</v>
      </c>
      <c r="D20" s="13" t="s">
        <v>12</v>
      </c>
      <c r="E20" s="35"/>
      <c r="F20" s="55">
        <v>44473</v>
      </c>
      <c r="G20" s="57">
        <v>44560</v>
      </c>
      <c r="H20" s="14">
        <f>G20-F20</f>
        <v>87</v>
      </c>
      <c r="I20" s="15">
        <f t="shared" ref="I20" ca="1" si="44">IF(TODAY()&gt;=$G20,1,IF(TODAY()&lt;F20,0,IFERROR((NETWORKDAYS($F20,TODAY())-1)/$H20,0)))</f>
        <v>0</v>
      </c>
      <c r="J20" s="64"/>
      <c r="K20" s="64"/>
      <c r="L20" s="64"/>
      <c r="M20" s="64"/>
      <c r="N20" s="64"/>
      <c r="O20" s="64"/>
      <c r="P20" s="67"/>
      <c r="Q20" s="64"/>
      <c r="R20" s="64"/>
      <c r="S20" s="64"/>
      <c r="T20" s="64"/>
      <c r="U20" s="64"/>
      <c r="V20" s="64"/>
      <c r="W20" s="67"/>
      <c r="X20" s="64"/>
      <c r="Y20" s="64"/>
      <c r="Z20" s="64"/>
      <c r="AA20" s="64"/>
      <c r="AB20" s="64"/>
      <c r="AC20" s="64"/>
      <c r="AD20" s="67"/>
      <c r="AE20" s="64"/>
      <c r="AF20" s="64"/>
      <c r="AG20" s="64"/>
      <c r="AH20" s="64"/>
      <c r="AI20" s="64"/>
      <c r="AJ20" s="64"/>
      <c r="AK20" s="67"/>
      <c r="AL20" s="64"/>
      <c r="AM20" s="64"/>
      <c r="AN20" s="64"/>
      <c r="AO20" s="64"/>
      <c r="AP20" s="64"/>
      <c r="AQ20" s="64"/>
      <c r="AR20" s="67"/>
      <c r="AS20" s="64"/>
      <c r="AT20" s="64"/>
      <c r="AU20" s="64"/>
      <c r="AV20" s="64"/>
      <c r="AW20" s="64"/>
      <c r="AX20" s="64"/>
      <c r="AY20" s="67"/>
      <c r="AZ20" s="64"/>
      <c r="BA20" s="64"/>
      <c r="BB20" s="64"/>
      <c r="BC20" s="64"/>
      <c r="BD20" s="64"/>
      <c r="BE20" s="64"/>
      <c r="BF20" s="67"/>
      <c r="BG20" s="64"/>
      <c r="BH20" s="64"/>
      <c r="BI20" s="64"/>
      <c r="BJ20" s="64"/>
      <c r="BK20" s="64"/>
      <c r="BL20" s="64"/>
      <c r="BM20" s="67"/>
      <c r="BN20" s="64"/>
      <c r="BO20" s="64"/>
      <c r="BP20" s="64"/>
      <c r="BQ20" s="64"/>
      <c r="BR20" s="64"/>
      <c r="BS20" s="64"/>
      <c r="BT20" s="67"/>
      <c r="BU20" s="64"/>
      <c r="BV20" s="64"/>
      <c r="BW20" s="64"/>
      <c r="BX20" s="64"/>
      <c r="BY20" s="64"/>
      <c r="BZ20" s="64"/>
      <c r="CA20" s="67"/>
      <c r="CB20" s="64"/>
      <c r="CC20" s="64"/>
      <c r="CD20" s="64"/>
      <c r="CE20" s="64"/>
      <c r="CF20" s="64"/>
      <c r="CG20" s="64"/>
      <c r="CH20" s="67"/>
      <c r="CI20" s="64"/>
      <c r="CJ20" s="64"/>
      <c r="CK20" s="64"/>
      <c r="CL20" s="64"/>
      <c r="CM20" s="64"/>
      <c r="CN20" s="64"/>
      <c r="CO20" s="67"/>
      <c r="CP20" s="64"/>
      <c r="CQ20" s="64"/>
      <c r="CR20" s="64"/>
      <c r="CS20" s="64"/>
      <c r="CT20" s="64"/>
      <c r="CU20" s="64"/>
      <c r="CV20" s="67"/>
      <c r="CW20" s="64"/>
      <c r="CX20" s="64"/>
      <c r="CY20" s="64"/>
      <c r="CZ20" s="64"/>
      <c r="DA20" s="64"/>
      <c r="DB20" s="64"/>
      <c r="DC20" s="67"/>
      <c r="DD20" s="64"/>
      <c r="DE20" s="64"/>
      <c r="DF20" s="64"/>
      <c r="DG20" s="64"/>
      <c r="DH20" s="64"/>
      <c r="DI20" s="64"/>
      <c r="DJ20" s="67"/>
    </row>
  </sheetData>
  <mergeCells count="24">
    <mergeCell ref="CI7:CO7"/>
    <mergeCell ref="CP7:CV7"/>
    <mergeCell ref="CW7:DC7"/>
    <mergeCell ref="DD7:DJ7"/>
    <mergeCell ref="BN7:BT7"/>
    <mergeCell ref="BU7:CA7"/>
    <mergeCell ref="CB7:CH7"/>
    <mergeCell ref="F3:G3"/>
    <mergeCell ref="J3:Z3"/>
    <mergeCell ref="C5:D5"/>
    <mergeCell ref="F5:G5"/>
    <mergeCell ref="C8:D8"/>
    <mergeCell ref="F8:G8"/>
    <mergeCell ref="BG7:BM7"/>
    <mergeCell ref="AZ7:BF7"/>
    <mergeCell ref="AS7:AY7"/>
    <mergeCell ref="C6:D6"/>
    <mergeCell ref="F6:G6"/>
    <mergeCell ref="C7:D7"/>
    <mergeCell ref="AL7:AR7"/>
    <mergeCell ref="AE7:AK7"/>
    <mergeCell ref="X7:AD7"/>
    <mergeCell ref="Q7:W7"/>
    <mergeCell ref="J7:P7"/>
  </mergeCells>
  <conditionalFormatting sqref="I11:I13 I20">
    <cfRule type="dataBar" priority="1113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{7E1C22D9-4D91-41DF-B8E8-5BD03E7CD038}</x14:id>
        </ext>
      </extLst>
    </cfRule>
  </conditionalFormatting>
  <conditionalFormatting sqref="K10">
    <cfRule type="expression" dxfId="35" priority="1117">
      <formula>AND(TODAY()&gt;=K5,TODAY()&lt;L5)</formula>
    </cfRule>
  </conditionalFormatting>
  <conditionalFormatting sqref="I17">
    <cfRule type="dataBar" priority="782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{97A03FA1-2E1B-4CCF-94BF-AEB31B6A85CA}</x14:id>
        </ext>
      </extLst>
    </cfRule>
  </conditionalFormatting>
  <conditionalFormatting sqref="L10">
    <cfRule type="expression" dxfId="34" priority="775">
      <formula>AND(TODAY()&gt;=L5,TODAY()&lt;M5)</formula>
    </cfRule>
  </conditionalFormatting>
  <conditionalFormatting sqref="M10:V10 AE10:AG10 AL10:AN10 AS10:AU10 AZ10:BB10 BG10:BI10 BN10:BP10 BU10:BW10 CB10:CD10 AB10:AC10 AI10:AJ10 AP10:AQ10 AW10:AX10 BD10:BE10 BK10:BL10 BR10:BS10 BY10:BZ10 CF10:CG10 X10:Z10">
    <cfRule type="expression" dxfId="33" priority="766">
      <formula>AND(TODAY()&gt;=M5,TODAY()&lt;N5)</formula>
    </cfRule>
  </conditionalFormatting>
  <conditionalFormatting sqref="AA10">
    <cfRule type="expression" dxfId="32" priority="696">
      <formula>AND(TODAY()&gt;=AA5,TODAY()&lt;AB5)</formula>
    </cfRule>
  </conditionalFormatting>
  <conditionalFormatting sqref="AH10">
    <cfRule type="expression" dxfId="31" priority="689">
      <formula>AND(TODAY()&gt;=AH5,TODAY()&lt;AI5)</formula>
    </cfRule>
  </conditionalFormatting>
  <conditionalFormatting sqref="AO10">
    <cfRule type="expression" dxfId="30" priority="682">
      <formula>AND(TODAY()&gt;=AO5,TODAY()&lt;AP5)</formula>
    </cfRule>
  </conditionalFormatting>
  <conditionalFormatting sqref="AV10">
    <cfRule type="expression" dxfId="29" priority="675">
      <formula>AND(TODAY()&gt;=AV5,TODAY()&lt;AW5)</formula>
    </cfRule>
  </conditionalFormatting>
  <conditionalFormatting sqref="BC10">
    <cfRule type="expression" dxfId="28" priority="668">
      <formula>AND(TODAY()&gt;=BC5,TODAY()&lt;BD5)</formula>
    </cfRule>
  </conditionalFormatting>
  <conditionalFormatting sqref="BJ10">
    <cfRule type="expression" dxfId="27" priority="661">
      <formula>AND(TODAY()&gt;=BJ5,TODAY()&lt;BK5)</formula>
    </cfRule>
  </conditionalFormatting>
  <conditionalFormatting sqref="BQ10">
    <cfRule type="expression" dxfId="26" priority="654">
      <formula>AND(TODAY()&gt;=BQ5,TODAY()&lt;BR5)</formula>
    </cfRule>
  </conditionalFormatting>
  <conditionalFormatting sqref="BX10">
    <cfRule type="expression" dxfId="25" priority="647">
      <formula>AND(TODAY()&gt;=BX5,TODAY()&lt;BY5)</formula>
    </cfRule>
  </conditionalFormatting>
  <conditionalFormatting sqref="CE10">
    <cfRule type="expression" dxfId="24" priority="640">
      <formula>AND(TODAY()&gt;=CE5,TODAY()&lt;CF5)</formula>
    </cfRule>
  </conditionalFormatting>
  <conditionalFormatting sqref="I14">
    <cfRule type="dataBar" priority="351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{829F5FC6-3BC5-43EA-93D6-76A35101408E}</x14:id>
        </ext>
      </extLst>
    </cfRule>
  </conditionalFormatting>
  <conditionalFormatting sqref="I16">
    <cfRule type="dataBar" priority="350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{1A36F9AA-D77B-A04B-A7DF-3949DBC92462}</x14:id>
        </ext>
      </extLst>
    </cfRule>
  </conditionalFormatting>
  <conditionalFormatting sqref="I18">
    <cfRule type="dataBar" priority="349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{B93B23CA-3383-1441-839B-03D9C21B60B1}</x14:id>
        </ext>
      </extLst>
    </cfRule>
  </conditionalFormatting>
  <conditionalFormatting sqref="J12:DJ20">
    <cfRule type="expression" dxfId="23" priority="337">
      <formula>J$5=TODAY()</formula>
    </cfRule>
  </conditionalFormatting>
  <conditionalFormatting sqref="J12:DJ20">
    <cfRule type="expression" dxfId="22" priority="338">
      <formula>AND($F12&lt;K$5,$G12&gt;=J$5)</formula>
    </cfRule>
  </conditionalFormatting>
  <conditionalFormatting sqref="W10">
    <cfRule type="expression" dxfId="21" priority="310">
      <formula>AND(TODAY()&gt;=W5,TODAY()&lt;X5)</formula>
    </cfRule>
  </conditionalFormatting>
  <conditionalFormatting sqref="AD10">
    <cfRule type="expression" dxfId="20" priority="281">
      <formula>AND(TODAY()&gt;=AD5,TODAY()&lt;AE5)</formula>
    </cfRule>
  </conditionalFormatting>
  <conditionalFormatting sqref="AK10">
    <cfRule type="expression" dxfId="19" priority="252">
      <formula>AND(TODAY()&gt;=AK5,TODAY()&lt;AL5)</formula>
    </cfRule>
  </conditionalFormatting>
  <conditionalFormatting sqref="AR10">
    <cfRule type="expression" dxfId="18" priority="223">
      <formula>AND(TODAY()&gt;=AR5,TODAY()&lt;AS5)</formula>
    </cfRule>
  </conditionalFormatting>
  <conditionalFormatting sqref="AY10">
    <cfRule type="expression" dxfId="17" priority="194">
      <formula>AND(TODAY()&gt;=AY5,TODAY()&lt;AZ5)</formula>
    </cfRule>
  </conditionalFormatting>
  <conditionalFormatting sqref="BF10">
    <cfRule type="expression" dxfId="16" priority="165">
      <formula>AND(TODAY()&gt;=BF5,TODAY()&lt;BG5)</formula>
    </cfRule>
  </conditionalFormatting>
  <conditionalFormatting sqref="BM10">
    <cfRule type="expression" dxfId="15" priority="136">
      <formula>AND(TODAY()&gt;=BM5,TODAY()&lt;BN5)</formula>
    </cfRule>
  </conditionalFormatting>
  <conditionalFormatting sqref="BT10">
    <cfRule type="expression" dxfId="14" priority="107">
      <formula>AND(TODAY()&gt;=BT5,TODAY()&lt;BU5)</formula>
    </cfRule>
  </conditionalFormatting>
  <conditionalFormatting sqref="CA10">
    <cfRule type="expression" dxfId="13" priority="78">
      <formula>AND(TODAY()&gt;=CA5,TODAY()&lt;CB5)</formula>
    </cfRule>
  </conditionalFormatting>
  <conditionalFormatting sqref="CH10">
    <cfRule type="expression" dxfId="12" priority="49">
      <formula>AND(TODAY()&gt;=CH5,TODAY()&lt;CI5)</formula>
    </cfRule>
  </conditionalFormatting>
  <conditionalFormatting sqref="CI10:CK10 CM10:CN10">
    <cfRule type="expression" dxfId="11" priority="20">
      <formula>AND(TODAY()&gt;=CI5,TODAY()&lt;CJ5)</formula>
    </cfRule>
  </conditionalFormatting>
  <conditionalFormatting sqref="CL10">
    <cfRule type="expression" dxfId="10" priority="19">
      <formula>AND(TODAY()&gt;=CL5,TODAY()&lt;CM5)</formula>
    </cfRule>
  </conditionalFormatting>
  <conditionalFormatting sqref="CO10">
    <cfRule type="expression" dxfId="9" priority="16">
      <formula>AND(TODAY()&gt;=CO5,TODAY()&lt;CP5)</formula>
    </cfRule>
  </conditionalFormatting>
  <conditionalFormatting sqref="CP10:CR10 CT10:CU10">
    <cfRule type="expression" dxfId="8" priority="15">
      <formula>AND(TODAY()&gt;=CP5,TODAY()&lt;CQ5)</formula>
    </cfRule>
  </conditionalFormatting>
  <conditionalFormatting sqref="CS10">
    <cfRule type="expression" dxfId="7" priority="14">
      <formula>AND(TODAY()&gt;=CS5,TODAY()&lt;CT5)</formula>
    </cfRule>
  </conditionalFormatting>
  <conditionalFormatting sqref="CV10">
    <cfRule type="expression" dxfId="6" priority="11">
      <formula>AND(TODAY()&gt;=CV5,TODAY()&lt;CW5)</formula>
    </cfRule>
  </conditionalFormatting>
  <conditionalFormatting sqref="CW10:CY10 DA10:DB10">
    <cfRule type="expression" dxfId="5" priority="10">
      <formula>AND(TODAY()&gt;=CW5,TODAY()&lt;CX5)</formula>
    </cfRule>
  </conditionalFormatting>
  <conditionalFormatting sqref="CZ10">
    <cfRule type="expression" dxfId="4" priority="9">
      <formula>AND(TODAY()&gt;=CZ5,TODAY()&lt;DA5)</formula>
    </cfRule>
  </conditionalFormatting>
  <conditionalFormatting sqref="DC10">
    <cfRule type="expression" dxfId="3" priority="6">
      <formula>AND(TODAY()&gt;=DC5,TODAY()&lt;DD5)</formula>
    </cfRule>
  </conditionalFormatting>
  <conditionalFormatting sqref="DD10:DF10 DH10:DI10">
    <cfRule type="expression" dxfId="2" priority="5">
      <formula>AND(TODAY()&gt;=DD5,TODAY()&lt;DE5)</formula>
    </cfRule>
  </conditionalFormatting>
  <conditionalFormatting sqref="DG10">
    <cfRule type="expression" dxfId="1" priority="4">
      <formula>AND(TODAY()&gt;=DG5,TODAY()&lt;DH5)</formula>
    </cfRule>
  </conditionalFormatting>
  <conditionalFormatting sqref="DJ10">
    <cfRule type="expression" dxfId="0" priority="1">
      <formula>AND(TODAY()&gt;=DJ5,TODAY()&lt;DK5)</formula>
    </cfRule>
  </conditionalFormatting>
  <pageMargins left="0.7" right="0.7" top="0.75" bottom="0.75" header="0.3" footer="0.3"/>
  <pageSetup scale="36" fitToWidth="0" orientation="portrait" horizontalDpi="300" verticalDpi="300" r:id="rId1"/>
  <colBreaks count="2" manualBreakCount="2">
    <brk id="23" max="88" man="1"/>
    <brk id="79" max="88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1C22D9-4D91-41DF-B8E8-5BD03E7CD03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I11:I13 I20</xm:sqref>
        </x14:conditionalFormatting>
        <x14:conditionalFormatting xmlns:xm="http://schemas.microsoft.com/office/excel/2006/main">
          <x14:cfRule type="dataBar" id="{97A03FA1-2E1B-4CCF-94BF-AEB31B6A85C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I17</xm:sqref>
        </x14:conditionalFormatting>
        <x14:conditionalFormatting xmlns:xm="http://schemas.microsoft.com/office/excel/2006/main">
          <x14:cfRule type="dataBar" id="{829F5FC6-3BC5-43EA-93D6-76A35101408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I14</xm:sqref>
        </x14:conditionalFormatting>
        <x14:conditionalFormatting xmlns:xm="http://schemas.microsoft.com/office/excel/2006/main">
          <x14:cfRule type="dataBar" id="{1A36F9AA-D77B-A04B-A7DF-3949DBC9246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B93B23CA-3383-1441-839B-03D9C21B60B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12"/>
  <sheetViews>
    <sheetView workbookViewId="0">
      <selection activeCell="C6" sqref="C6"/>
    </sheetView>
  </sheetViews>
  <sheetFormatPr baseColWidth="10" defaultRowHeight="15" x14ac:dyDescent="0.25"/>
  <sheetData>
    <row r="3" spans="3:3" x14ac:dyDescent="0.25">
      <c r="C3" s="43" t="s">
        <v>11</v>
      </c>
    </row>
    <row r="4" spans="3:3" x14ac:dyDescent="0.25">
      <c r="C4" s="44">
        <v>44288</v>
      </c>
    </row>
    <row r="5" spans="3:3" x14ac:dyDescent="0.25">
      <c r="C5" s="44"/>
    </row>
    <row r="6" spans="3:3" x14ac:dyDescent="0.25">
      <c r="C6" s="44"/>
    </row>
    <row r="7" spans="3:3" x14ac:dyDescent="0.25">
      <c r="C7" s="44"/>
    </row>
    <row r="8" spans="3:3" x14ac:dyDescent="0.25">
      <c r="C8" s="44"/>
    </row>
    <row r="9" spans="3:3" x14ac:dyDescent="0.25">
      <c r="C9" s="44"/>
    </row>
    <row r="10" spans="3:3" x14ac:dyDescent="0.25">
      <c r="C10" s="44"/>
    </row>
    <row r="11" spans="3:3" x14ac:dyDescent="0.25">
      <c r="C11" s="44"/>
    </row>
    <row r="12" spans="3:3" x14ac:dyDescent="0.25">
      <c r="C12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GANTT</vt:lpstr>
      <vt:lpstr>FERIADO</vt:lpstr>
      <vt:lpstr>GANTT!Área_de_impresión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Farias Herrera, Rodrigo Andres</dc:creator>
  <cp:lastModifiedBy>estafeta 3</cp:lastModifiedBy>
  <cp:lastPrinted>2020-11-12T16:15:53Z</cp:lastPrinted>
  <dcterms:created xsi:type="dcterms:W3CDTF">2016-07-01T13:22:25Z</dcterms:created>
  <dcterms:modified xsi:type="dcterms:W3CDTF">2021-06-10T13:34:06Z</dcterms:modified>
</cp:coreProperties>
</file>