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C:\Users\paola.jara\Desktop\Biobio PJM\00. Programa\2022\03.COMPLEJO CELCO PLANTA ARAUCO (mayo-salud; directemar)\ANEXOS DFZ-2022-658-VIII-RCA\"/>
    </mc:Choice>
  </mc:AlternateContent>
  <xr:revisionPtr revIDLastSave="0" documentId="13_ncr:1_{EF4FE305-62AD-4CAF-ABA0-741049CC29B8}" xr6:coauthVersionLast="47" xr6:coauthVersionMax="47" xr10:uidLastSave="{00000000-0000-0000-0000-000000000000}"/>
  <workbookProtection workbookAlgorithmName="SHA-512" workbookHashValue="W5F57R9lgkffkmnmFflYnNydRZQpeOC4mhJ6h6O6kerSiASCoGjrrI6F6LKqQeHIbnXipYSYPe2Y5nExG9kh7Q==" workbookSaltValue="yQbDb+NtbEB2aClfkwKRdA==" workbookSpinCount="100000" lockStructure="1"/>
  <bookViews>
    <workbookView xWindow="2745" yWindow="45" windowWidth="24015" windowHeight="15180" xr2:uid="{4D1FA9FA-7774-4CBC-98FF-F17FEE2541BB}"/>
  </bookViews>
  <sheets>
    <sheet name="Medidas" sheetId="1" r:id="rId1"/>
    <sheet name="Obligaciones de reportalidad" sheetId="2" r:id="rId2"/>
    <sheet name="Medida 4.1. Turismo" sheetId="6" r:id="rId3"/>
    <sheet name="Medida 4.2. Agricultores" sheetId="5" r:id="rId4"/>
    <sheet name="Medida 4.3 Empleo local" sheetId="3" r:id="rId5"/>
    <sheet name="Medida 6.1 PREGA" sheetId="7" r:id="rId6"/>
    <sheet name="Medida 7.1. Inf.comunitaria" sheetId="8" r:id="rId7"/>
  </sheets>
  <calcPr calcId="18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51" i="7" l="1"/>
  <c r="K50" i="7"/>
  <c r="K49" i="7"/>
  <c r="K48" i="7"/>
  <c r="K46" i="7"/>
  <c r="K45" i="7"/>
  <c r="K44" i="7"/>
  <c r="K43" i="7"/>
  <c r="K40" i="7"/>
  <c r="Q17" i="7"/>
  <c r="I14" i="7"/>
  <c r="Q14" i="7" s="1"/>
  <c r="Q13" i="7"/>
  <c r="I13" i="7"/>
  <c r="I12" i="7"/>
  <c r="Q12" i="7" s="1"/>
  <c r="I11" i="7"/>
  <c r="I10" i="7"/>
  <c r="I9" i="7"/>
  <c r="Q9" i="7" s="1"/>
  <c r="E5" i="3"/>
  <c r="E6" i="3"/>
  <c r="D68" i="3"/>
  <c r="E7" i="3"/>
  <c r="F6" i="3" s="1"/>
  <c r="E8" i="3"/>
  <c r="F7" i="3" s="1"/>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Jara Martin</author>
  </authors>
  <commentList>
    <comment ref="Q5" authorId="0" shapeId="0" xr:uid="{F9BE3172-B825-4E92-AA3B-6C814AB27614}">
      <text>
        <r>
          <rPr>
            <b/>
            <sz val="9"/>
            <color indexed="81"/>
            <rFont val="Tahoma"/>
            <family val="2"/>
          </rPr>
          <t>Paola Jara Martin:</t>
        </r>
        <r>
          <rPr>
            <sz val="9"/>
            <color indexed="81"/>
            <rFont val="Tahoma"/>
            <family val="2"/>
          </rPr>
          <t xml:space="preserve">
ORD N° 2136 del 14/12/2018,,,buscar este ordinario</t>
        </r>
      </text>
    </comment>
    <comment ref="A13" authorId="0" shapeId="0" xr:uid="{B0388FF5-362A-48AF-A4BB-1207623F2542}">
      <text>
        <r>
          <rPr>
            <b/>
            <sz val="9"/>
            <color indexed="81"/>
            <rFont val="Tahoma"/>
            <family val="2"/>
          </rPr>
          <t>Paola Jara Martin:</t>
        </r>
        <r>
          <rPr>
            <sz val="9"/>
            <color indexed="81"/>
            <rFont val="Tahoma"/>
            <family val="2"/>
          </rPr>
          <t xml:space="preserve">
hacer vinculo con el IFA del ladi del año anterior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Veronica del Pilar Zarate Guzman</author>
    <author>Isaac Gabriel Torreblanca Pino</author>
  </authors>
  <commentList>
    <comment ref="I11" authorId="0" shapeId="0" xr:uid="{0F2E14A1-80BE-4108-A151-F7FD4D283FB0}">
      <text>
        <r>
          <rPr>
            <b/>
            <sz val="9"/>
            <color indexed="81"/>
            <rFont val="Tahoma"/>
            <family val="2"/>
          </rPr>
          <t>Veronica del Pilar Zarate Guzman:</t>
        </r>
        <r>
          <rPr>
            <sz val="9"/>
            <color indexed="81"/>
            <rFont val="Tahoma"/>
            <family val="2"/>
          </rPr>
          <t xml:space="preserve">
EN UF 4330,30</t>
        </r>
      </text>
    </comment>
    <comment ref="L11" authorId="0" shapeId="0" xr:uid="{AE58D84A-00EF-43BD-A795-CF1FE56D6715}">
      <text>
        <r>
          <rPr>
            <b/>
            <sz val="9"/>
            <color indexed="81"/>
            <rFont val="Tahoma"/>
            <family val="2"/>
          </rPr>
          <t>Veronica del Pilar Zarate Guzman:</t>
        </r>
        <r>
          <rPr>
            <sz val="9"/>
            <color indexed="81"/>
            <rFont val="Tahoma"/>
            <family val="2"/>
          </rPr>
          <t xml:space="preserve">
En UF 1442,90</t>
        </r>
      </text>
    </comment>
    <comment ref="F27" authorId="0" shapeId="0" xr:uid="{12C249FA-9E70-45A6-B611-06DF4A709126}">
      <text>
        <r>
          <rPr>
            <b/>
            <sz val="9"/>
            <color indexed="81"/>
            <rFont val="Tahoma"/>
            <family val="2"/>
          </rPr>
          <t>Veronica del Pilar Zarate Guzman:</t>
        </r>
        <r>
          <rPr>
            <sz val="9"/>
            <color indexed="81"/>
            <rFont val="Tahoma"/>
            <family val="2"/>
          </rPr>
          <t xml:space="preserve">
1760,32 UF</t>
        </r>
      </text>
    </comment>
    <comment ref="F35" authorId="0" shapeId="0" xr:uid="{84D8C440-9E52-414E-9CA4-7E5722C11845}">
      <text>
        <r>
          <rPr>
            <b/>
            <sz val="9"/>
            <color indexed="81"/>
            <rFont val="Tahoma"/>
            <family val="2"/>
          </rPr>
          <t>Veronica del Pilar Zarate Guzman:</t>
        </r>
        <r>
          <rPr>
            <sz val="9"/>
            <color indexed="81"/>
            <rFont val="Tahoma"/>
            <family val="2"/>
          </rPr>
          <t xml:space="preserve">
744,05 UF</t>
        </r>
      </text>
    </comment>
    <comment ref="F42" authorId="1" shapeId="0" xr:uid="{40F08120-AA0C-47A7-AB80-1972FA2093F6}">
      <text>
        <r>
          <rPr>
            <b/>
            <sz val="9"/>
            <color indexed="81"/>
            <rFont val="Tahoma"/>
            <family val="2"/>
          </rPr>
          <t>Isaac Gabriel Torreblanca Pino:</t>
        </r>
        <r>
          <rPr>
            <sz val="9"/>
            <color indexed="81"/>
            <rFont val="Tahoma"/>
            <family val="2"/>
          </rPr>
          <t xml:space="preserve">
1693,55 UF
</t>
        </r>
      </text>
    </comment>
    <comment ref="K42" authorId="1" shapeId="0" xr:uid="{6482C91F-FC0F-46B7-9605-85DA8567D874}">
      <text>
        <r>
          <rPr>
            <b/>
            <sz val="9"/>
            <color indexed="81"/>
            <rFont val="Tahoma"/>
            <family val="2"/>
          </rPr>
          <t>Isaac Gabriel Torreblanca Pino:</t>
        </r>
        <r>
          <rPr>
            <sz val="9"/>
            <color indexed="81"/>
            <rFont val="Tahoma"/>
            <family val="2"/>
          </rPr>
          <t xml:space="preserve">
1693,55 UF
</t>
        </r>
      </text>
    </comment>
  </commentList>
</comments>
</file>

<file path=xl/sharedStrings.xml><?xml version="1.0" encoding="utf-8"?>
<sst xmlns="http://schemas.openxmlformats.org/spreadsheetml/2006/main" count="3726" uniqueCount="769">
  <si>
    <t>Origen obligación</t>
  </si>
  <si>
    <t>Pertinencia-alcance-Cobertura</t>
  </si>
  <si>
    <t>Metas</t>
  </si>
  <si>
    <t>Acciones de información a la ciudadanía</t>
  </si>
  <si>
    <t>Información a los organismos sectoriales</t>
  </si>
  <si>
    <t>Incluida en el 28° Informe de seguimiento</t>
  </si>
  <si>
    <t>Principales resultados informados</t>
  </si>
  <si>
    <t>Descripción medida</t>
  </si>
  <si>
    <t>Fiscalización</t>
  </si>
  <si>
    <t>Conclusión</t>
  </si>
  <si>
    <t>Considerando 7.1</t>
  </si>
  <si>
    <t>1. PROGRAMA DE DESARROLLO COMUNITARIO LARAQUETE / EL PINAR</t>
  </si>
  <si>
    <t>Medida</t>
  </si>
  <si>
    <t>1.1 MEDIDA: DOTAR DE UN PASEO PEATONAL-FLUVIAL EN LA RIBERA DE LOS RÍOS LARAQUETE Y CRUCES.</t>
  </si>
  <si>
    <t>Compensación</t>
  </si>
  <si>
    <t>Tipo medida</t>
  </si>
  <si>
    <t>Impacto ambiental asociado</t>
  </si>
  <si>
    <t>Alteración a los modos de vida y costumbres locales por presencia de población flotante, comuna de Arauco.</t>
  </si>
  <si>
    <t xml:space="preserve">Paseo peatonal en la ribera de los ríos Laraquete y Cruces, lo cual permitirá elevar el estándar de espacio público para los distintos barrios de la ciudad y que fomentará la vocación turística de la localidad de Laraquete. El paseo se desarrollará sobre los espacios públicos disponibles (BNUP).
Se considera como principal atributo de esta medida, dotar de áreas verdes a barrios que actualmente no cuentan con ellas, aprovechando el río como atractivo urbano y turístico.
</t>
  </si>
  <si>
    <t xml:space="preserve">• Fortalecer y Potenciar la vocación turística de Laraquete.
• Desconcentrar los espacios públicos; Hacerlos accesibles a los distintos barrios.
• Elevar el estándar de área verde de Laraquete.
• Potenciar el uso público y turístico de las riberas de los ríos Laraquete y Cruces
</t>
  </si>
  <si>
    <t>Recursos involucrados [UF]</t>
  </si>
  <si>
    <t>El avance se encontrará disponible en las Casas Abiertas que el titular ha dispuesto en la comuna de Arauco y en la página www.nuevohorcones.cl. Adicionalmente, se enviará reporte del avance de las medidas a la Superintendencia del Medio Ambiente, con la frecuencia de los informes de seguimiento ambiental.</t>
  </si>
  <si>
    <t xml:space="preserve">• Reporte de Avance.
• Inicio de la construcción.
• Entrega de la obra.
</t>
  </si>
  <si>
    <t>El avance se encontrará disponible en las Casas Abiertas que el titular ha dispuesto en la comuna de Arauco y en la página www.nuevohorcones.cl. Adicionalmente, se enviará reporte del avance de las medidas a la Superintendencia del Medio Ambiente, con la frecuencia de los informes de seguimiento ambiental</t>
  </si>
  <si>
    <t>1.2 MEDIDA: DOTAR DE UNA CANCHA DE SUPERFICIE SINTÉTICA DE FÚTBOL A LA LOCALIDAD DE LARAQUETE.</t>
  </si>
  <si>
    <t>Construir una cancha de fútbol de superficie sintética con iluminación y camarines, dentro del recinto del futuro Estadio Municipal en Laraquete. El terreno donde estará ubicada la cancha sintética será indicado y dispuesto por la Municipalidad de Arauco</t>
  </si>
  <si>
    <t xml:space="preserve">• Implementar equipamiento deportivo de alto estándar, para la demanda de Laraquete y El Pinar.
• Coordinar la inversión privada con el proyecto municipal, que podría incorporar nuevas instalaciones a futuro.
</t>
  </si>
  <si>
    <t>El avance se encontrará disponible en las Casas Abiertas que el titular ha dispuesto en la comuna de Arauco y en la página www.nuevohorcones.c1. Adicionalmente, se enviará reporte del avance de las medidas a la Superintendencia del Medio Ambiente, con la frecuencia de los informes de seguimiento ambiental.</t>
  </si>
  <si>
    <t>1.3 MEDIDA: FINANCIAR EL ALCANTARILLADO PUBLICO Y PAVIMENTACIÓN EN EL PINAR — COMUNA DE ARAUCO</t>
  </si>
  <si>
    <t>Presión sobre equipamiento y servicios locales en comuna de Arauco (ej: salud, servicios sanitarios, transporte, manejo residuos).</t>
  </si>
  <si>
    <t>Dotar a la localidad de El Pinar de sistema de alcantarillado público, regularizar el Agua Potable existente y pavimentar la calle principal y pasajes existentes con estándar SERVIU.</t>
  </si>
  <si>
    <t xml:space="preserve">• Conectar las soluciones sanitarias de las viviendas a la red pública de alcantarillado y agua potable de Laraquete.
• Pavimentar vialidad existente y con esto reducir la generación de polvo.
• Elevar el estándar de urbanización del sector.
</t>
  </si>
  <si>
    <t>• Entrega del financiamiento a entidad competente.</t>
  </si>
  <si>
    <t>Estado (no iniciada, en desarrollo, concluida)</t>
  </si>
  <si>
    <t>1.4 MEDIDA: DOTAR DE UNA PLAZA Y MEJORAR LAS AREAS DEL SECTOR EL PINAR</t>
  </si>
  <si>
    <t>Recuperar espacios públicos (plaza los cañones) y aumentar el estándar de las áreas verdes del sector.</t>
  </si>
  <si>
    <t xml:space="preserve">• Recuperar la plaza de El Pinar otras áreas verdes del sector con el objetivo habilitarlas para el uso público.
• Equilibrar el estándar de las áreas verdes.
</t>
  </si>
  <si>
    <t xml:space="preserve">2. PROGRAMA DE DESARROLLO COMUNITARIO DE HORCONES/
CARAMPANGUE
</t>
  </si>
  <si>
    <t>2.1 MEDIDA: FINANCIAR EL REEMPLAZO DE LOS POZOS NEGROS EXISTENTES POR SOLUCIONES SANITARIAS (FOSAS SEPTICAS) A LOS SECTORES DE HORCONES Y CHILLANCITO.</t>
  </si>
  <si>
    <t>Financiar la reposición de Fosas Sépticas Individuales para 400 familias (según lo informado por la Municipalidad de Arauco) en los sectores de Chillancito y Horcones.</t>
  </si>
  <si>
    <t xml:space="preserve">• Mejorar el estándar sanitario de las viviendas del sector.
• Interrumpir la descarga directa de aguas servidas domiciliaria a la napa subterránea.
• Mejorar la calidad del agua de riego del sector.
</t>
  </si>
  <si>
    <t>• Entrega del financiamiento.</t>
  </si>
  <si>
    <t>3. PROGRAMA DE DESARROLLO COMUNITARIO DE ARAUCO CIUDAD</t>
  </si>
  <si>
    <t>3.1 MEDIDA: APORTE FINANCIERO PARA INFRAESTRUCTURA ASOCIADA A LA COSTANERA DE ARAUCO.</t>
  </si>
  <si>
    <t>Aportar con recursos para financiar infraestructura asociada al Paseo Prat y remate de la Av. Prat.</t>
  </si>
  <si>
    <t xml:space="preserve">• Generar un espacio público de calidad en el encuentro de la playa con el eje Prat principal avenida).
• Mejorar las condiciones actuales del sector.
</t>
  </si>
  <si>
    <t>Entrega del financiamiento.</t>
  </si>
  <si>
    <t>4. EMPLEO LOCAL</t>
  </si>
  <si>
    <t>Mitigación y compensación</t>
  </si>
  <si>
    <t>El propósito es incrementar las competencias técnicas y empresariales de los emprendedores de la comuna, en el rubro de hospedaje u otro a definir de común acuerdo con el Municipio de Arauco.</t>
  </si>
  <si>
    <t xml:space="preserve">• Elevar el estándar de calidad y servicio de los emprendedores de la comuna.
• Capacitación para los emprendedores que tradicionalmente se han dedicado a los rubros definidos.
• Cofinanciar inversiones que requiriesen implementar en el marco del programa a través de un Capital Semilla Concursable.
</t>
  </si>
  <si>
    <t>• Reporte de Avance.</t>
  </si>
  <si>
    <t>Promover el mejoramiento de la calidad y productividad de los productores agroalimentarios del sector de Horcones, que considera las localidades de Pichilo, Conumo Alto, La Meseta, Chillancito, El Parrón, Los Maitenes, Carampangue, Horcones Playa y Cordillera. El propósito es aumentar los canales de comercialización de los productores que participen de este programa.</t>
  </si>
  <si>
    <t>4.3 MEDIDA: PROGRAMA DE CAPACITACIÓN PARA LA CONSTRUCCIÓN Y EMPLEO LOCAL.</t>
  </si>
  <si>
    <t>Mitigación - Medida de Manejo Ambiental</t>
  </si>
  <si>
    <t>Generar los mecanismos que propicien la contratación de mano de obra local y que en las distintas etapas del Proyecto las empresas contratistas cuenten con una oferta de mano de obra local conocida, y capacitada para los cargos que se requieran durante el proceso de construcción.</t>
  </si>
  <si>
    <t>Fortalecimiento de la mano de obra local.</t>
  </si>
  <si>
    <t xml:space="preserve">• Priorizar la contratación de la mano de obra local.
• Aumentar la empleabilidad de la mano de obra local.
</t>
  </si>
  <si>
    <t xml:space="preserve">• Reporte de Avance.
• Listado de personas capacitadas.
</t>
  </si>
  <si>
    <t>5. SALUD</t>
  </si>
  <si>
    <t>5.1 MEDIDA: FINANCIAMIENTO PARA UN FONDO PARA PRESTACIONES MÉDICAS</t>
  </si>
  <si>
    <t>Disponer de un fondo para prestaciones médicas que permitan alivianar las listas de espera por exámenes médicos en la comuna de Arauco.</t>
  </si>
  <si>
    <t xml:space="preserve">• Apoyar las prestaciones médicas del sistema de atención primaria de salud administrado por la municipalidad de Arauco durante tres años.
• Reforzar las prestaciones médicas durante el periodo en el cual se cuente con el mayor número de trabajadores durante la construcción del proyecto.
</t>
  </si>
  <si>
    <t>Entrega de Financiamiento</t>
  </si>
  <si>
    <t>5.2 MEDIDA: FINANCIAMIENTO PARA EL EQUIPAMIENTO Y MOBILIARIO DEL CESFAM DE LARAQUETE</t>
  </si>
  <si>
    <t>Realizar un aporte para mejorar el equipamiento y mobiliario en el CESFAM de Laraquete que es administrado por la Municipalidad de Arauco.</t>
  </si>
  <si>
    <t>• Realizar un aporte que permita complementar y mejorar la oferta en equipamiento y mobiliario para la atención de los usuarios en el CESFAM de Laraquete.</t>
  </si>
  <si>
    <t xml:space="preserve">El avance se encontrará disponible en las Casas Abiertas que el titular ha dispuesto en la comuna de Arauco y en la página www.nuevohorcones.cl. Adicionalmente, se enviará reporte del avance de las medidas a la Superintendencia del Medio Ambiente, con la </t>
  </si>
  <si>
    <t>6. PROGRAMA DE DESARROLLO PRODUCTIVO PARA LOS PESCADORES ARTESANALES DE LA COMUNA DE ARAUCO</t>
  </si>
  <si>
    <t>6.1 MEDIDA: DOTAR DE INFRAESTRUCTURA PARA LA VENTA DE PRODUCTOS DEL MAR EN LAS CALETAS DE LARAQUETE Y ARAUCO.</t>
  </si>
  <si>
    <t>Infraestructura para venta de productos del mar, asociada a organizaciones de pescadores, buzos y recolectoras de Laraquete y Arauco que permitan fortalecer la vocación de estas localidades.</t>
  </si>
  <si>
    <t xml:space="preserve">• Establecer un punto de venta local a los productos del mar en Laraquete y Arauco.
• Generar un lugar de abastecimiento para la comunidad.
• Potenciar el desarrollo turístico y económico en torno a la pesca artesanal.
</t>
  </si>
  <si>
    <t>6.2 MEDIDA: PROGRAMA DE INVESTIGACIÓN ECOSISTÉMICA — GENERACIÓN DE CONOCIMIENTO PARA EL DESARROLLO LOCAL DE LA PESCA ARTESANAL</t>
  </si>
  <si>
    <t>Referencia de búsqueda</t>
  </si>
  <si>
    <t>• Generar y Transferir el conocimiento para el desarrollo local de la pesca artesanal.</t>
  </si>
  <si>
    <t xml:space="preserve">El presupuesto será precisado una vez definidas las acciones específicas que se llevarán a cabo en el marco de este programa. Ello será definido en conjunto con las caletas que participan en la mesa de diálogo del titular con pescadores, con otras que voluntariamente se quieran sumar y con comunidades y asociaciones indígenas que hayan participado en el proceso de la consulta indígena del Proyecto.
El programa tendrá una duración de 5 años y comenzará su ejecución posterior al inicio de la construcción del Proyecto. Su duración se justifica en tanto tiene relación con el periodo de construcción, puesta en marcha e inicio de la operación del Proyecto, en donde es posible se perciba un deterioro de la calidad ambiental.
Las evaluaciones de las AMERB y Áreas Habituales de Extracción Pesquera se realizarán antes del inicio de la etapa de operación del Proyecto.
</t>
  </si>
  <si>
    <t>Reporte de Avance.</t>
  </si>
  <si>
    <t>7. MEDIDAS ESPECÍFICAS.</t>
  </si>
  <si>
    <t>7.1 MEDIDA: PROGRAMA DE INFRAESTRUCTURA CULTURAL, DEPORTIVA, DE DESARROLLO SOCIAL, DE COMERCIO Y DE TRANSPORTE PARA LA COMUNA DE ARAUCO</t>
  </si>
  <si>
    <t xml:space="preserve">• Elevar el estándar de equipamiento deportivo, cultural y comunitario.
• Generar proyectos de escala vecinal de modo de aumentar la accesibilidad a un espacio para la cultura y el deporte.
• Fortalecer el tejido social y organizacional.
• Apoyar el mejoramiento y habilitación de la infraestructura en materia de transporte (Terminal de Buses) y de comercio (Mercado Municipal).
</t>
  </si>
  <si>
    <t>193510
El equivalente al 10% de monto total indicado se pondrá a disposición una vez iniciada la etapa de construcción de la primera obra contemplada para MAPA (esto es, la nueva planta de tratamiento de efluentes). El resto de los recursos se pondrán a disposición una vez iniciada la etapa de construcción de las obras civiles de L3.</t>
  </si>
  <si>
    <t xml:space="preserve">• Reporte de Avance.
• Inicio de la construcción.
• Entrega de la obra (centros deportivos y comunitarios).
</t>
  </si>
  <si>
    <t>7.2 MEDIDA: PROGRAMA DE PROMOCIÓN Y DIFUSIÓN DEL TURISMO DE LA COMUNA DE ARAUCO</t>
  </si>
  <si>
    <t>Mitigación y Compensación</t>
  </si>
  <si>
    <t xml:space="preserve">Consistirá en acciones destinadas a promover y difundir los atractivos y actividad turística de la comuna y sus localidades, como también los distintos servicios disponibles (hospedaje, alimentación, entre otros), durante los primeros 5 años a contar del inicio de la ejecución del Proyecto. Para ello, se propone ejecutar las siguientes acciones:
Campañas estivales de incentivo al turismo y recreación en la comuna de Arauco y sus localidades, destinadas a potenciales turistas regionales, mediante una campaña en medios regionales.
• Participación en ferias turísticas y eventos similares que se realicen en la comuna.
• Apoyo al desarrollo de la Semana Araucana.
• Apoyo para el desarrollo de una plataforma web para que se promueva y difunda la actividad turística de la comuna y sus localidades. Para ello, se propone complementar la página web del municipio de Arauco con esta temática. El titular financiará el desarrollo de la página web (o actualización de la actual página), en coordinación con el municipio
• Otras iniciativas definidas de común acuerdo con el Municipio de Arauco
</t>
  </si>
  <si>
    <t>O Promover a nivel regional a la comuna de Arauco y sus localidades como un destino turístico a la comuna de Arauco.</t>
  </si>
  <si>
    <t>7.3 MEDIDA: APOYO FINANCIERO A LA MUNICIPALIDAD DE ARAUCO PARA EL PROGRAMA DE MANEJO DE RESIDUOS SOLIDOS DOMICILIARIOS Y ASIMILABLES A DOMÉSTICOS.</t>
  </si>
  <si>
    <t>Apoyar el programa municipal de manejo de residuos sólidos domiciliarios y asimilables a domésticos. La definición específica de la medida, si es un punto limpio u otra iniciativa, será precisada en conjunto con la Municipalidad, con el objeto de complementarse efectivamente al esfuerzo que hace el municipio en esta materia.</t>
  </si>
  <si>
    <t>• Potenciar el esfuerzo municipal que se hace  en el manejo de residuos sólidos domiciliarios.</t>
  </si>
  <si>
    <t xml:space="preserve">• Reporte de Avance.
• Entrega de financiamiento.
</t>
  </si>
  <si>
    <t>7.4 MEDIDA: APOYO FINANCIERO PARA EJECUTAR CAMPAÑAS DE EDUCACIÓN PARA LA ADECUADA CONVIVENCIA V PROGRAMAS INTERNOS DE BUENAS PRÁCTICAS PARA EL RELACIONAMIENTO CON LA COMUNIDAD.</t>
  </si>
  <si>
    <t xml:space="preserve">Mitigación  </t>
  </si>
  <si>
    <t xml:space="preserve">• Durante la construcción, el titular mantendrá el funcionamiento del lugar en el cual se realizaron las Casas Abiertas, para procurar una comunicación abierta y directa con la comunidad. Además, pondrá a disposición un número telefónico gratuito cuya función será recoger, registrar y dar respuesta a las inquietudes o reclamos de la población, debido a molestias que pueden ser causadas por las actividades u obras del Proyecto, incluyendo las ocasionadas por la presencia de trabajadores foráneos. Complementariamente se realizarán, en coordinación con la municipalidad, “charlas preventivas para la población local”, consistentes en entregar información oportuna y educación a la comunidad residente de las localidades que recibirán o tendrán mayor interacción con los trabajadores foráneos en la comuna de Arauco, mediante talleres o reuniones en que se entregarán antecedentes de las etapas de construcción del Proyecto, los meses en que se proyecta la llegada de los trabajadores, las restricciones existentes y las orientaciones de “buen trato” que promueve Arauco. Dichas charlas serán impartidas en las casas abiertas u otros recintos dependiendo de los requerimientos que de común acuerdo se establezcan con la autoridad correspondiente.
Se impartirán orientaciones a los trabajadores en temas de relacionamiento con la comunidad y/o “buen trato”. Específicamente, a todos los trabajadores se les impartirá una inducción en la cual, además de los temas de propios de la faena, se incorporarán recomendaciones u orientaciones respecto de "buenas prácticas" de convivencia con la comunidad. El plan de comunicación a los trabajadores que cumplirá con este objetivo consiste en un programa de charlas, dirigido a los trabajadores foráneos que utilizarán las instalaciones de hospedaje, alimentación y/u otros servicios de las localidades presentes en la comuna de Arauco. Las charlas serán impartidas por los contratistas y cada trabajador recibirá a lo menos dos charlas anuales. Tiene por objeto estimular la buena conducta y convivencia respetuosa con los habitantes de Arauco. Esto será exigible a los contratistas mediante cláusulas del contrato de servicios.
• Por último, se apoyará con recursos financieros a la Municipalidad de Arauco para los programas de educación que se realizan en los centros de salud y establecimientos educacionales de la comuna. Los contenidos de dichos programas deberán contener, entre otros, las siguientes temáticas:
Prevención del Alcoholismo. Prevención de la Drogadicción. Prevención de Embarazo adolescente.
Prevención de Enfermedades de transmisión sexual.
</t>
  </si>
  <si>
    <t>• Minimizar la afectación de las condiciones de habitabilidad y/o calidad de vida.</t>
  </si>
  <si>
    <t xml:space="preserve">• Reporte de Avance.
• Entrega de financiamiento.
• Ejecución Campañas.
</t>
  </si>
  <si>
    <t>general</t>
  </si>
  <si>
    <t>Respecto de todas las medidas, el titular realizará todas las gestiones comprometidas para la adecuada y oportuna ejecución de todas ellas, en los términos propuestos, de modo que inicien su desarrollo dentro de los primeros 5 años contados desde el inicio de la ejecución de las obras civiles de L3, obra que forma parte principal del proyecto MAPA y es la que demanda la mayor cantidad de mano de obra; y en consecuencia la que genera los efectos, características y circunstancias a que se refiere la Letra C, del artículo 11, de la Ley 19.300. Sin embargo, debe entenderse que los plazos, duración, especificaciones y demás características de las medidas, si bien dependen, en parte, de la voluntad del titular, debe considerarse que también dependen del concierto de terceros; del desarrollo y los resultados de etapas más avanzadas de la ingeniería y diseño de dichas medidas; de la obtención de autorizaciones, permisos, acuerdos y otros derechos que se requieran de autoridades y de terceros; de las gestiones a cargo de terceros (municipio, servicios públicos, organizaciones, etc.) y/o de la no ocurrencia de eventos de fuerza mayor o casos fortuitos, u otros que retrasen o hagan variar la ejecución de las distintas medidas.</t>
  </si>
  <si>
    <t>Programa</t>
  </si>
  <si>
    <t>Organismos fiscalizadores pertinentes</t>
  </si>
  <si>
    <t>Se generará un reporte del inicio y término de las obras o la entrega del financiamiento según sea el caso, como también reportes de avance a convento con la Municipalidad de Arauco. Adicionalmente, estos reportes se encontrarán disponibles en las Casas Abiertas que el titular ha dispuesto en la comuna de Arauco y en la página www.nuevohorcones.cl.</t>
  </si>
  <si>
    <t>Organismos fiscalizadores  pertinentes</t>
  </si>
  <si>
    <t>Programa de Desarrollo Arauco</t>
  </si>
  <si>
    <t>Se generará un reporte del inicio y término de las obras, como también reportes de avance a convenir con la Municipalidad de Arauco. Adicionalmente, estos reportes se encontrarán disponibles en las Casas Abiertas que el titular ha dispuesto en la comuna de Arauco y en la página www.nuevohorcones.cl.</t>
  </si>
  <si>
    <t>Se generará un reporte del inicio y término de las obras, como también reportes de avance tanto de las obras como de los avances en el programa de desarrollo productivo, a convento con la Municipalidad de Arauco. Adicionalmente, estos reportes se encontrarán disponibles en las Casas Abiertas que el titular ha dispuesto en la comuna de Arauco y en la página www.nuevohorcones.cl.</t>
  </si>
  <si>
    <t>Organismos fiscalizadore s pertinentes</t>
  </si>
  <si>
    <t>Se generarán reportes de avances del programa con los listados de personas capacitadas, cada vez que se ejecute alguna capacitación. Estos reportes se enviarán a la autoridad y se encontrarán disponibles en las Casas Abiertas que el titular ha dispuesto en la comuna de Arauco y en la página www.nuevohorcones.cl.</t>
  </si>
  <si>
    <t>Se generarán reportes de avances del programa. Estos reportes se enviarán a la autoridad y se encontrarán disponibles en las Casas Abiertas que el titular ha dispuesto en la comuna de Arauco y en la página www.nuevohorcones.cl.</t>
  </si>
  <si>
    <t>Origen de la obligación</t>
  </si>
  <si>
    <t>Considerando 8.8</t>
  </si>
  <si>
    <t>Decripción plan de seguimiento</t>
  </si>
  <si>
    <t>Frecuencia del seguimiento</t>
  </si>
  <si>
    <t>Autoridad que Recibe Reporte</t>
  </si>
  <si>
    <t>Programa de Desarrollo Comunitario Laraquete / El Pinar</t>
  </si>
  <si>
    <t>Programa de Desarrollo Comunitario Horcones y Carampangue</t>
  </si>
  <si>
    <t>Programa de Desarrollo Productivo para los     Pescadores Artesanales</t>
  </si>
  <si>
    <t>Programa de Capacitación para la Construcción y Empleo Local</t>
  </si>
  <si>
    <t>Programa de Desarrollo de Proveedores de Hospedaje en Laraquete y El Pinar</t>
  </si>
  <si>
    <t>Programa de Desarrollo de Proveedores de       Alimento en el sector de Horcones</t>
  </si>
  <si>
    <t>Se generarán reportes de avances del programa. Estos reportes se enviarán a la autoridad y se encontrarán disponibles en las Casas Abiertas que el titular ha dispuesto en la comuna de Arauco y en la página www nuevohorcones.cl.</t>
  </si>
  <si>
    <t>Aportará con recursos para la contratación de un médico especialista</t>
  </si>
  <si>
    <t>Se generará un reporte de la entrega del financiamiento. Adicionalmente, este reporte se encontrará disponible en las Casas Abiertas que el titular ha dispuesto en la comuna de Arauco y en la</t>
  </si>
  <si>
    <t>Sí</t>
  </si>
  <si>
    <t>En desarrollo</t>
  </si>
  <si>
    <t>Mes</t>
  </si>
  <si>
    <t>dotación total empleada</t>
  </si>
  <si>
    <t>Fuente</t>
  </si>
  <si>
    <t>Año</t>
  </si>
  <si>
    <t>junio</t>
  </si>
  <si>
    <t>no informa</t>
  </si>
  <si>
    <t>Septiembre</t>
  </si>
  <si>
    <t>dotación local empleada informada</t>
  </si>
  <si>
    <t>Abril</t>
  </si>
  <si>
    <t>Junio</t>
  </si>
  <si>
    <t>Julio</t>
  </si>
  <si>
    <t>Octubre</t>
  </si>
  <si>
    <t>Noviembre</t>
  </si>
  <si>
    <t>Diciembre</t>
  </si>
  <si>
    <t>Enero</t>
  </si>
  <si>
    <t>Febrero</t>
  </si>
  <si>
    <t>Marzo</t>
  </si>
  <si>
    <t>Mayo</t>
  </si>
  <si>
    <t>Agosto</t>
  </si>
  <si>
    <t xml:space="preserve">Diciembre </t>
  </si>
  <si>
    <t xml:space="preserve">Enero </t>
  </si>
  <si>
    <t>&amp; empleo local</t>
  </si>
  <si>
    <t>Informe empleabilidad mayo 2022 
 https://www.arauco.cl/chile/mapa/documentos/</t>
  </si>
  <si>
    <t>Total empleo local informado</t>
  </si>
  <si>
    <t xml:space="preserve">Agosto </t>
  </si>
  <si>
    <t>si</t>
  </si>
  <si>
    <t>Junio de 2019</t>
  </si>
  <si>
    <t>Se generará un reporte del inicio y término de las obras o la entrega del financiamiento según sea el caso, como también reportes de avance a convento con la Municipalidad de Arauco. Adicionalmente, estos reportes se encontrarán disponibles en las Casas Abiertas que el titular ha dispuesto en la comuna de Arauco y en la página www.nuevohorcones.cl</t>
  </si>
  <si>
    <t>4.1 MEDIDA: PROGRAMA DE DESARROLLO DE PROVEEDORES DE HOSPEDAJE EN LARAQUETE, EL PINAR, CARAMPANGUE Y ARAUCO CIUDAD.</t>
  </si>
  <si>
    <t>Enero de 2019</t>
  </si>
  <si>
    <t>Concluida</t>
  </si>
  <si>
    <t xml:space="preserve">• Reducir las brechas sanitarias, de infraestructura y escala de producción que permitan ingresar a mercados de carácter industrial.
• Promover la comercialización en nuevos mercados.
• Cofinanciar inversiones que requiriesen implementar en el marco del programa a través de un Capital Semilla Concursable.
</t>
  </si>
  <si>
    <t xml:space="preserve">4.2 MEDIDA: PROGRAMA DE DESARROLLO DE PROVEEDORES AGRÍCOLAS DE ALIMENTOS EN EL SECTOR DE HORCONES.
</t>
  </si>
  <si>
    <t>Incluido en web https://www.arauco.cl/chile/este_es_arauco/mapa/</t>
  </si>
  <si>
    <t>Junio de 2016</t>
  </si>
  <si>
    <t>Si</t>
  </si>
  <si>
    <t>en desarrollo</t>
  </si>
  <si>
    <t>En referencia a la medida de Centros Deportivos y Comunitarios, de carácter vecinal, los cuales contemplan espacios para deporte y/o usos comunitarios en los sectores de Laraquete, El Pinar, Horcones, Carampangue y Arauco Ciudad, comprometidos en el Adenda 1, y considerando la importancia que tiene la participación del Municipio de Arauco en la configuración, tamaño y vocación de los espacios interiores de cada centro, éstos se reagruparán en un “Programa de Infraestructura Cultural y Deportivo para la comuna de Arauco” el que considerará las localidades anteriormente mencionadas y otras que se puedan incorporar sobre la base de un diagnóstico que se realizará en conjunto entre la Municipalidad de Arauco y el titular, diagnóstico que comenzará a desarrollarse antes de dar inicio a la etapa de construcción del proyecto. Este diagnóstico permitirá además definir requerimientos específicos de cada localidad e incluso si, manteniendo el presupuesto total para este Programa, el cual considera todos los Centros Deportivos y Comunitarios indicados en el Adenda 1, es posible incorporar nuevos proyectos, tales como una piscina temperada. El diseño de la infraestructura que contempla este Programa será desarrollado en conjunto entre el Municipio de Arauco y el titular.
Adicionalmente, se incorporan los recursos para la operación de la infraestructura cultural y deportiva del Programa, por un periodo de 5 años, el cual contempla servicios básicos (electricidad y agua potable), instalación y mantención de alarma, aseo y asesoría en proyectos deportivos y culturales. Finalmente, también se incorpora en esta medida la posibilidad de destinar los recursos aportados para el co-financiamiento del diseño, construcción y habilitación de un terminal de buses para la comuna de Arauco y de un mercado municipal en la ciudad de Arauco.
De este modo, el presupuesto total que más adelante se indica constituye un aporte que permitirá financiar infraestructura (incluido el diseño), la mantención de la Infraestructura asociada a los centros deportivos y comunitarios, y asesoría deportiva y cultural.</t>
  </si>
  <si>
    <t>Fecha inicio medida (hito inicial reconocible para la implementación de la medida o fecha concreta informada por el titular)</t>
  </si>
  <si>
    <t>sí  [Anticipado]</t>
  </si>
  <si>
    <t>sí [En periodo]</t>
  </si>
  <si>
    <t>Sí [Anticipado]</t>
  </si>
  <si>
    <t xml:space="preserve">Cumple plazo de inicio.
En periodo: Entre el inicio de obras civiles de L3 ( 06/05/2019) + 5 años (06/05/2024)
Anticipado: Previo al inicio de obras civiles de L3 (06/05/2019)
</t>
  </si>
  <si>
    <t>1. Pag 189, 28° reporte trimestral</t>
  </si>
  <si>
    <t>1.Pag 186, 28° reporte trimestral
2.Anexo 5. SSA 79689. Carta SEA pertinencia inclusión valor del terreno
3.Resolución Exenta SEA N° 117, del 29 de julio de 2019, Se pronuncia sobre la naturaleza de la modificación propuesta al proyecto “modernización Ampliación Planta Arauco”, calificado mediante R.E N° 037, denominado “Ajuste en la forma de financiamiento”</t>
  </si>
  <si>
    <t>1.Pág 164, 28° reporte trimestral</t>
  </si>
  <si>
    <t>Sí [En periodo]</t>
  </si>
  <si>
    <t>No iniciada</t>
  </si>
  <si>
    <t xml:space="preserve">1.Pág 187, 28° reporte trimestral.
2.Anexo 10, SSA 76526. Ord ALC N° 752, del 09 de mayo de 2018, de la Municipalidad de Arauco, solicita transferencia de recursos […]
3.Anexo 11.SSA 76526. Resolución Exenta SEA N° 133, del 185 de julio de 2018, resuelve consulta de pertinencia proyecto “Ajuste en la forma de financiamiento de la medida RCA 37
4.Anexo 6. SSA 88084.Carta GIC / 232 /2019 Informa y solicita
5.Anexo 5. SSA 89237.P6  Resolución Exenta SEA N° 116, del 29 de julio de 2019, resuelve pertinencia del proyecto “Ajustes en actividades para concreción de medidas de compensación”
6.Carta GIC 277-2022, respuesta a RE OBB N° 087/2022 (carpeta 1)
</t>
  </si>
  <si>
    <t>1.Pág 199, 28° reporte trimestral
2.Carta GIC 277-2022, respuesta a RE OBB N° 087/2022 (Carpeta 3)</t>
  </si>
  <si>
    <t>1. Pág 200, 28° reporte trimestral
2.Carta GIC 277-2022, respuesta a RE OBB N° 087/2022 (Carpeta 4)</t>
  </si>
  <si>
    <t>1.Pág 215, 28° reporte trimestral
2.Carta GIC 277-2022, respuesta a RE OBB N° 087/2022 (Carpeta 5)</t>
  </si>
  <si>
    <t>1.Pag 159, 28° Reporte trimestral
2.https://www.arauco.cl/chile/mapa/documentos/</t>
  </si>
  <si>
    <t>1.Pág 261, 28° reporte trimestral
2.Carta GIC 277-2022, respuesta a RE OBB N° 087/2022 (carpeta 8)</t>
  </si>
  <si>
    <t>Etiquetas de fila</t>
  </si>
  <si>
    <t>Cuenta de Nombre de Participante</t>
  </si>
  <si>
    <t>CARAMPANGUE</t>
  </si>
  <si>
    <t>APICULTURA</t>
  </si>
  <si>
    <t>CHILLANCITO</t>
  </si>
  <si>
    <t>AVICULTURA</t>
  </si>
  <si>
    <t>CHILLANCITO BAJO</t>
  </si>
  <si>
    <t>HORTALIZAS</t>
  </si>
  <si>
    <t>CONUMO</t>
  </si>
  <si>
    <t>PRODUCTOS LACTEOS</t>
  </si>
  <si>
    <t>CONUMO ALTO</t>
  </si>
  <si>
    <t>AGROPROCESADOS</t>
  </si>
  <si>
    <t>CONUMO BAJO</t>
  </si>
  <si>
    <t>NO APLICA</t>
  </si>
  <si>
    <t>EL PARRON</t>
  </si>
  <si>
    <t>Total general</t>
  </si>
  <si>
    <t>HORCONES</t>
  </si>
  <si>
    <t>HORCONES CANCHA</t>
  </si>
  <si>
    <t>HORCONES CARRETERA</t>
  </si>
  <si>
    <t>HORCONES CORDILLERA</t>
  </si>
  <si>
    <t>HORCONES COSTA</t>
  </si>
  <si>
    <t>HORCONES PLAYA</t>
  </si>
  <si>
    <t>LA GUINGA</t>
  </si>
  <si>
    <t>MESETA</t>
  </si>
  <si>
    <t>OTROS SECTORES RURALES ARAUCO</t>
  </si>
  <si>
    <t>PICHILO</t>
  </si>
  <si>
    <t>PINAR</t>
  </si>
  <si>
    <t>N°</t>
  </si>
  <si>
    <t>Nombre de Participante</t>
  </si>
  <si>
    <t>Rubro Productivo de Participante</t>
  </si>
  <si>
    <t>Rubro estandarizado PJM</t>
  </si>
  <si>
    <t>Localidad del Participante</t>
  </si>
  <si>
    <t>Capacitación general (Diciembre 2019)</t>
  </si>
  <si>
    <t>Capacitación especialidades (Enero 2020)</t>
  </si>
  <si>
    <t>Visitas técnicas (Enero 2020)</t>
  </si>
  <si>
    <t>Adjudicación fondo concursable de desarrollo de Proveedores Agrícolas de Alimentos (Febrero 2020-Diciembre 2022)</t>
  </si>
  <si>
    <t>Programa Gestor Comercial de INDAP (Enero 2021 - Junio 2021)</t>
  </si>
  <si>
    <t>Fase de Incubación del Programa Agrícola Horcones. (Junio 2021- Septiembre 2022)</t>
  </si>
  <si>
    <t>Plan formativo técnico (Junio 2021- Septiembre 2022)</t>
  </si>
  <si>
    <t>SPA Horticultores Arauco (08/10/2021)</t>
  </si>
  <si>
    <t>ALARCON ROMERO ELINA DEL ROSARIO</t>
  </si>
  <si>
    <t>SI</t>
  </si>
  <si>
    <t>No</t>
  </si>
  <si>
    <t>ANDAUR DAVID</t>
  </si>
  <si>
    <t>AVILA TOLEDO ROSA DEL CARMEN</t>
  </si>
  <si>
    <t>BELMAR WILLSON ROLANDO ARTURO</t>
  </si>
  <si>
    <t xml:space="preserve">BENITEZ TOLEDO GUZLEMA CARMEN </t>
  </si>
  <si>
    <t>BENITEZ TOLEDO SANDRA DEL CARMEN</t>
  </si>
  <si>
    <t>BURGOS SOTO OLGA</t>
  </si>
  <si>
    <t>CARRASCO BELMAR ALICIA DEL CARMEN</t>
  </si>
  <si>
    <t>CARRASCO BELTRAN JOSE BENEDICTO</t>
  </si>
  <si>
    <t>CARRASCO LOPEZ DANIELA ELIZABETH</t>
  </si>
  <si>
    <t>CARRASCO TRONCOSO VERONICA</t>
  </si>
  <si>
    <t>CARRILLO RIVAS CARLOS</t>
  </si>
  <si>
    <t>CISTERNA FUENTES MARIA CRISTINA</t>
  </si>
  <si>
    <t>CONEJEROS VIDAL DIGNA ELADIA</t>
  </si>
  <si>
    <t>COPPELLI SILVA JUAN CARLOS</t>
  </si>
  <si>
    <t>CORTES CORTES LUZ MARIA</t>
  </si>
  <si>
    <t>CORTES FLORES  HERNAN</t>
  </si>
  <si>
    <t>CORTES OLIVARES ISABEL DEL CARMEN</t>
  </si>
  <si>
    <t>CRUZ GAJARDO MODESTO SEGUNDO</t>
  </si>
  <si>
    <t>CRUZ LAZO ANA MARIA</t>
  </si>
  <si>
    <t>CRUZ LAZO LIDIA ENEDINA</t>
  </si>
  <si>
    <t>CUEVAS CUEVAS YAZMINA ESTER</t>
  </si>
  <si>
    <t>DE LA FUENTE MORA ANA ELVIRA</t>
  </si>
  <si>
    <t>DOMINGUEZ HERNANDEZ EVELYN DE LUJAN</t>
  </si>
  <si>
    <t>DOMINGUEZ VILLALOBOS ERIKA DEL CARMEN</t>
  </si>
  <si>
    <t>ESCOBAR LOPEZ LORENA TATIANA</t>
  </si>
  <si>
    <t>FERNANDEZ SALAS OSCAR</t>
  </si>
  <si>
    <t>FLORES SAEZ ARIEL CRISTOBAL</t>
  </si>
  <si>
    <t>FLORES TOLEDO JUAN ANTONIO</t>
  </si>
  <si>
    <t>FUENTES HIGUERA JUAN</t>
  </si>
  <si>
    <t>GALLARDO CHAPARRO PATRICIO</t>
  </si>
  <si>
    <t>GALLARDO TOLOZA JOSE REIMUNDO</t>
  </si>
  <si>
    <t>GAVILAN AGUAYO FABIOLA ALEJANDRA</t>
  </si>
  <si>
    <t>GAVILAN YAÑEZ PASCUAL RIGOBERTO</t>
  </si>
  <si>
    <t>GUTIERREZ SUARDO ROSA MARLENE</t>
  </si>
  <si>
    <t xml:space="preserve">Si </t>
  </si>
  <si>
    <t>GUZMAN SOTO ORFELIA DEL CARMEN</t>
  </si>
  <si>
    <t>HIDALGO CARRASCO MARIA ANGELICA</t>
  </si>
  <si>
    <t>INZUNZA CIFUENTES MARY LUZ</t>
  </si>
  <si>
    <t>JARA YAÑEZ SERGIO</t>
  </si>
  <si>
    <t>LA REGLA CONEJEROS FABIOLA</t>
  </si>
  <si>
    <t>LOBOS BETANZO MARIA GABRIELA</t>
  </si>
  <si>
    <t>MARDONES MARTINEZ OLGA INES</t>
  </si>
  <si>
    <t>MARIHUEN SAEZ FRANCISCA DEL CARMEN</t>
  </si>
  <si>
    <t>MARIHUEN SAEZ SONIA DEL CRMEN</t>
  </si>
  <si>
    <t>MARTINEZ VERGARA ORIEL</t>
  </si>
  <si>
    <t>MEDINA ABURTO DANILO ESTEBAN</t>
  </si>
  <si>
    <t>MEDINA ARCE HILIA DEL CARMEN</t>
  </si>
  <si>
    <t>MEDINA MUÑOZ MARCIA</t>
  </si>
  <si>
    <t>MEDINA NOVA MARTA RUTH</t>
  </si>
  <si>
    <t>MEDINA VARGAS JUANA LIDIA</t>
  </si>
  <si>
    <t>MELLADO CARCAMO NICOLASA DE LAS MERCEDES</t>
  </si>
  <si>
    <t>MELLADO CÁRCAMO VICENTA DEL CARMEN</t>
  </si>
  <si>
    <t>MIRANDA CRUZ MANUEL JESUS</t>
  </si>
  <si>
    <t>MIRANDA CRUZ TEORINDA DEL CARMEN</t>
  </si>
  <si>
    <t>MIRANDA OPAZO ROBERTO ANTONIO</t>
  </si>
  <si>
    <t>MOLINA GALLARDO SOFIA DEL CARMEN</t>
  </si>
  <si>
    <t>MOLINA MARTINEZ VERONICA DE LOURDES</t>
  </si>
  <si>
    <t>MONSALVE TOLEDO LOBELIA</t>
  </si>
  <si>
    <t>MORAGA SALGADO RUTH ADELA</t>
  </si>
  <si>
    <t>MORALES FERREIRA ANA LUISA</t>
  </si>
  <si>
    <t>MORALES FERREIRA LUCIA CELMIRA</t>
  </si>
  <si>
    <t>NAVARRETE INZUNZA YOLANDA DEL CARMEN</t>
  </si>
  <si>
    <t>NEIRA RIVERA JORGE</t>
  </si>
  <si>
    <t>ORELLANA BETANZO CLAUDIO RENÉ</t>
  </si>
  <si>
    <t>ORELLANA BETANZO JOSE ESTEBAN</t>
  </si>
  <si>
    <t>PEÑA VELASQUEZ FLORENCIA DEL CARMEN</t>
  </si>
  <si>
    <t>PINILLA FERNANDEZ CLAUDIO ANTONI</t>
  </si>
  <si>
    <t>PINTO PINTO MILTON</t>
  </si>
  <si>
    <t>PLACENCIA JIMENEZ JORGE ENRIQUE</t>
  </si>
  <si>
    <t>QUIERO ARAVENA ESTER JACQUELINE</t>
  </si>
  <si>
    <t>RIQUELME FIERRO CLAUDIA HERMINIA</t>
  </si>
  <si>
    <t>RIVERA AGUILERA JORGE DEL CARMEN</t>
  </si>
  <si>
    <t>ROCHA OLIVERA BERNARDINA</t>
  </si>
  <si>
    <t>ROCHA OLIVERA JOSE AGUSTIN</t>
  </si>
  <si>
    <t>SAEZ FREDES MARIA MAGDALENA</t>
  </si>
  <si>
    <t>SAEZ GALLARDO ANA ALICIA</t>
  </si>
  <si>
    <t>SAEZ GALLARDO EDITHA DEL CARMEN</t>
  </si>
  <si>
    <t>SAEZ GALLARDO FLORIZA DEL CARMEN</t>
  </si>
  <si>
    <t xml:space="preserve">SAEZ GARAY BERNARDITA </t>
  </si>
  <si>
    <t>SAEZ MONSALVE PATRICIO ENRIQUE</t>
  </si>
  <si>
    <t>SALAMANCA MORALES YESSICA IVONNE</t>
  </si>
  <si>
    <t>SALAS BURGOS JOSE AMADEO</t>
  </si>
  <si>
    <t>SANDOVAL MANRRIQUEZ  JUANA</t>
  </si>
  <si>
    <t>SANZANA SALAZAR LEONEL GONZALO</t>
  </si>
  <si>
    <t>SILVA ARAVENA MARIA GENOVEVA</t>
  </si>
  <si>
    <t>SOTO VILLARROEL LUIS DEL CARMEN</t>
  </si>
  <si>
    <t>SUANES QUILAPI RAQUEL</t>
  </si>
  <si>
    <t>SUAZO MARTINEZ JOSE ARMANDO</t>
  </si>
  <si>
    <t>SUAZO MARTINEZ NIEVES</t>
  </si>
  <si>
    <t>TOLOZA VALENZUELA SARA LUZ</t>
  </si>
  <si>
    <t>TORRES CHAVEZ ELSA MERCEDES</t>
  </si>
  <si>
    <t>TORRES TOLEDO IRIS MAGALI</t>
  </si>
  <si>
    <t>VALENCIA BRIONES ISABEL</t>
  </si>
  <si>
    <t>VALENZUELA HIDALGO ALICIA</t>
  </si>
  <si>
    <t>VALENZUELA HIDALGO MARÍA MAXIMINA</t>
  </si>
  <si>
    <t>VALENZUELA HIDALGO SILVIA ILMARINA</t>
  </si>
  <si>
    <t>YAÑEZ HIDALGO ANA ROSA</t>
  </si>
  <si>
    <t>SOTO DOMINGO</t>
  </si>
  <si>
    <t xml:space="preserve">No </t>
  </si>
  <si>
    <t>HENRÍQUEZ IVÁN</t>
  </si>
  <si>
    <t>GAJARNO NIEVES</t>
  </si>
  <si>
    <t>MOYA PAULINA</t>
  </si>
  <si>
    <t>APICOLA</t>
  </si>
  <si>
    <t>LAGOS ROMINA</t>
  </si>
  <si>
    <t>AVICOLA</t>
  </si>
  <si>
    <t>VALDEBENITO GAYOSO OMAR BENITO</t>
  </si>
  <si>
    <t>MONSALVE GABRIEL</t>
  </si>
  <si>
    <t>MARIHUEN SAEZ YENNI</t>
  </si>
  <si>
    <t>CARRILLO YANCAMAN MARÍA LUISA</t>
  </si>
  <si>
    <t>ANCAN SALAS MARTA</t>
  </si>
  <si>
    <t>YANCAMAN ANCAN RAFAEL</t>
  </si>
  <si>
    <t>NEIRA REYES ANALIA</t>
  </si>
  <si>
    <t>FERNANDEZ JUAN</t>
  </si>
  <si>
    <t>FERNANDEZ SAEZ SABINA</t>
  </si>
  <si>
    <t>TORRES LUIS</t>
  </si>
  <si>
    <t>FERNANDEZ CARLOS</t>
  </si>
  <si>
    <t>CARTES MEDINA DORALISA</t>
  </si>
  <si>
    <t>TISNAO AZÓCAR ALFONSO</t>
  </si>
  <si>
    <t xml:space="preserve">AZÓCAR PEÑA CARLOS </t>
  </si>
  <si>
    <t>SANHUEZA CARRILLO MARIA CRISTINA</t>
  </si>
  <si>
    <t>*</t>
  </si>
  <si>
    <t>Apicutores con núcleos reciben capacitación por apicultor local</t>
  </si>
  <si>
    <t>**</t>
  </si>
  <si>
    <t xml:space="preserve">Noviembre comienza beca laboral para especialización apícola. </t>
  </si>
  <si>
    <t>ID</t>
  </si>
  <si>
    <t>Nombre Hospedaje</t>
  </si>
  <si>
    <t>% Asistencia Obligatoria</t>
  </si>
  <si>
    <t>Rubro</t>
  </si>
  <si>
    <t>Localidad</t>
  </si>
  <si>
    <t>Capacitación</t>
  </si>
  <si>
    <t>Plan de Negocio</t>
  </si>
  <si>
    <t>FC Equipamiento</t>
  </si>
  <si>
    <t>FC Normalizacion</t>
  </si>
  <si>
    <t>AlojaLocal</t>
  </si>
  <si>
    <t>Aguilar Cerda Nolberto</t>
  </si>
  <si>
    <t>Hospedaje</t>
  </si>
  <si>
    <t>Arauco</t>
  </si>
  <si>
    <t>NO</t>
  </si>
  <si>
    <t>Alarcón Araya Dora</t>
  </si>
  <si>
    <t>Carampangue</t>
  </si>
  <si>
    <t>Arévalo Orias María</t>
  </si>
  <si>
    <t>Arias Arévalo Rosa</t>
  </si>
  <si>
    <t>Arriagada Sánchez Fresia</t>
  </si>
  <si>
    <t>Baldi Etchecoin María</t>
  </si>
  <si>
    <t>Barriga Maroto Andrés</t>
  </si>
  <si>
    <t>Betanzo Sáez María Graciela</t>
  </si>
  <si>
    <t>Chamorro Magnani Pedro</t>
  </si>
  <si>
    <t>Chivilingo</t>
  </si>
  <si>
    <t>Cerva Almeyda Sergio</t>
  </si>
  <si>
    <t>del Rio Enrique</t>
  </si>
  <si>
    <t>Dumuleo Burgos Andrea</t>
  </si>
  <si>
    <t>Elicetche Calderón Carolina</t>
  </si>
  <si>
    <t>Espinoza Silva Pascuala</t>
  </si>
  <si>
    <t>Ferrand Salaverry Elba</t>
  </si>
  <si>
    <t>Ferreira Leiva Viviana</t>
  </si>
  <si>
    <t>Figueroa Arriagada Ricardo</t>
  </si>
  <si>
    <t>Flores Terán Ruth</t>
  </si>
  <si>
    <t>Fredes Avilés Marta</t>
  </si>
  <si>
    <t>Fuentes Santibáñez Mirta</t>
  </si>
  <si>
    <t>Fuentes Vistoso Sindy</t>
  </si>
  <si>
    <t>Fuentes Cáceres Debora Ester</t>
  </si>
  <si>
    <t>Garín Suazo Liliana</t>
  </si>
  <si>
    <t>Garrido Navarro Luisa Inés</t>
  </si>
  <si>
    <t>Giusti Peña Renata</t>
  </si>
  <si>
    <t>Gonzalez Parra Fresia</t>
  </si>
  <si>
    <t>González Flores Daniela</t>
  </si>
  <si>
    <t>Guiñez Gómez Elisa</t>
  </si>
  <si>
    <t>Henríquez Ruiz Ruby</t>
  </si>
  <si>
    <t>Lagarreta Barroeta Pedro</t>
  </si>
  <si>
    <t>Lagos Figueroa Paola</t>
  </si>
  <si>
    <t>Larravide Ojeda Eduardo</t>
  </si>
  <si>
    <t>López Ortiz José</t>
  </si>
  <si>
    <t>Lorca Sepúlveda Mirza</t>
  </si>
  <si>
    <t>Lozano Azocar Rubén</t>
  </si>
  <si>
    <t>Mansilla  Valenzuela Hortensia</t>
  </si>
  <si>
    <t>Martínez Salas Alicia</t>
  </si>
  <si>
    <t>Martínez Sierra Evelyn</t>
  </si>
  <si>
    <t>Medel Aravena Cecilia</t>
  </si>
  <si>
    <t>Méndez Flores Marcos</t>
  </si>
  <si>
    <t>Méndez Mellado Irma</t>
  </si>
  <si>
    <t>Mora Larregla Vita ilma</t>
  </si>
  <si>
    <t>Osorio Silva Margarita</t>
  </si>
  <si>
    <t>Peña Alarcón Mauricio</t>
  </si>
  <si>
    <t>Pincheira Opazo José Ignacio</t>
  </si>
  <si>
    <t>Pincheira Sanhueza Samuel</t>
  </si>
  <si>
    <t>Riffo Sepúlveda Ruth</t>
  </si>
  <si>
    <t>Ramadillas</t>
  </si>
  <si>
    <t>Rivas Chaparro Juana</t>
  </si>
  <si>
    <t>Rivera Sosperrey Areli</t>
  </si>
  <si>
    <t>Salas Martínez Elsa</t>
  </si>
  <si>
    <t>Salazar Aguilar Victoria Guacolda</t>
  </si>
  <si>
    <t>Salazar Salazar Rita</t>
  </si>
  <si>
    <t>Silva Salgado José</t>
  </si>
  <si>
    <t>Valenzuela Pedreros Sebastián</t>
  </si>
  <si>
    <t>Zenteno Villegas Julia Humbertina</t>
  </si>
  <si>
    <t>Zenteno Villegas Silvia Victoria</t>
  </si>
  <si>
    <t>Abad Rivas Américo Andrés</t>
  </si>
  <si>
    <t>Laraquete</t>
  </si>
  <si>
    <t>Aguilera Cea Beatriz Cecilia</t>
  </si>
  <si>
    <t>Alvares Oyarzun Yolanda</t>
  </si>
  <si>
    <t>Alvial Cartes Ingrid</t>
  </si>
  <si>
    <t>Aravena Santibañez Lucy</t>
  </si>
  <si>
    <t>Aravena Arias Yolanda</t>
  </si>
  <si>
    <t>Aravena Arias María</t>
  </si>
  <si>
    <t>Aravena Arias Rosa</t>
  </si>
  <si>
    <t>Arévalo Sáez José Pedro</t>
  </si>
  <si>
    <t>Ayala Torres Liliana</t>
  </si>
  <si>
    <t>Ayala Torres Cruz Herminia</t>
  </si>
  <si>
    <t>Burgos Garrido María Digna</t>
  </si>
  <si>
    <t>Chávez Garrido Jonathan</t>
  </si>
  <si>
    <t>Chávez Condeza Irma Leonor</t>
  </si>
  <si>
    <t>Chávez Condeza Ana</t>
  </si>
  <si>
    <t>Chávez Condeza Adelina</t>
  </si>
  <si>
    <t>Clemente Garrido Jimena</t>
  </si>
  <si>
    <t>Concha Sáez Ángela</t>
  </si>
  <si>
    <t>Conejeros Placencia Carmen</t>
  </si>
  <si>
    <t>Contreras Aguirre Albertina</t>
  </si>
  <si>
    <t>Fernández Cid Laurentina</t>
  </si>
  <si>
    <t>Flores Arias Pamela</t>
  </si>
  <si>
    <t>Fraile Garrido Paola del Carmen</t>
  </si>
  <si>
    <t>Garcés Cáceres Tirsa Ivonne</t>
  </si>
  <si>
    <t>Garrido Díaz Cecilia</t>
  </si>
  <si>
    <t>Garrido Contreras Ruth</t>
  </si>
  <si>
    <t>Gómez Torres Ana</t>
  </si>
  <si>
    <t>Gonzalez Johnson John</t>
  </si>
  <si>
    <t>Hernández Moraga Gladys</t>
  </si>
  <si>
    <t>Hidalgo González María</t>
  </si>
  <si>
    <t>Ibacache Gleisner Carlos</t>
  </si>
  <si>
    <t>Lara Aguayo María Morelia</t>
  </si>
  <si>
    <t>Lara Aguayo Norma</t>
  </si>
  <si>
    <t>Leal Fuentealba Claudia</t>
  </si>
  <si>
    <t>Loayza Moraga Miguel</t>
  </si>
  <si>
    <t>Lozano Cruz Rosa</t>
  </si>
  <si>
    <t>Macho Macheo Bernarda</t>
  </si>
  <si>
    <t>Martínez Garrido Ruth</t>
  </si>
  <si>
    <t>Miño Úrzua Gabriel</t>
  </si>
  <si>
    <t>Miranda Prieto Jorge Joel</t>
  </si>
  <si>
    <t>Morales Chamorro Vicente</t>
  </si>
  <si>
    <t>Neira Durán Aurora</t>
  </si>
  <si>
    <t>Neira Villarroel Lorena</t>
  </si>
  <si>
    <t>Olate Lozano José</t>
  </si>
  <si>
    <t>Quiero Barrientos Hugo</t>
  </si>
  <si>
    <t>Quiero Aravena Maritza</t>
  </si>
  <si>
    <t>Roa Garrido Nelly</t>
  </si>
  <si>
    <t>Robledo Ponce Gabriela</t>
  </si>
  <si>
    <t>Roca Cartes Gustavo</t>
  </si>
  <si>
    <t>N/E</t>
  </si>
  <si>
    <t>Salas Martínez Gladys</t>
  </si>
  <si>
    <t>Sanhueza Galvez Jorge Antonio</t>
  </si>
  <si>
    <t>Silva Ibacache María</t>
  </si>
  <si>
    <t>Torres Agurto Alicia Benedicta</t>
  </si>
  <si>
    <t>Vera Garrido Luzmira</t>
  </si>
  <si>
    <t>Vergara Robles Jaqueline</t>
  </si>
  <si>
    <t>Villarroel Vera Cecilia</t>
  </si>
  <si>
    <t>Alvial Cartes Jaqueline</t>
  </si>
  <si>
    <t>Araneda Ruiz Sonia Valeska</t>
  </si>
  <si>
    <t>Araneda Ruiz Alex</t>
  </si>
  <si>
    <t>Aravena Arias Cecilia Angélica</t>
  </si>
  <si>
    <t>Arredondo Lazo Manuel</t>
  </si>
  <si>
    <t>Avilés Martínez Javier</t>
  </si>
  <si>
    <t>Burgos González María Mercedes</t>
  </si>
  <si>
    <t>Burgos González Ruth</t>
  </si>
  <si>
    <t>Cancino Sáez Carmen Rosa</t>
  </si>
  <si>
    <t>Cid Herrera Sonia del Carmen</t>
  </si>
  <si>
    <t>Concha Sáez Ruth Magdalena</t>
  </si>
  <si>
    <t>Corales Hernández Celia del Carmen</t>
  </si>
  <si>
    <t>Garrido Díaz Marisol</t>
  </si>
  <si>
    <t>Garrido Navarro María Deidamia</t>
  </si>
  <si>
    <t>Garrido Opazo Bernarda</t>
  </si>
  <si>
    <t>Ibacache Soto Patricia</t>
  </si>
  <si>
    <t>Irribarra Lozano Rose Marie</t>
  </si>
  <si>
    <t>Jara Alarcón Rosa</t>
  </si>
  <si>
    <t>López Yévenes Magdalena</t>
  </si>
  <si>
    <t>López Yévenes María</t>
  </si>
  <si>
    <t>Lozana Contreras Amalia del Carmen</t>
  </si>
  <si>
    <t>Márquez Navarrete Carolina</t>
  </si>
  <si>
    <t>Menares Castro Ximena</t>
  </si>
  <si>
    <t>Navarrete Cártes Elsa</t>
  </si>
  <si>
    <t>Navarrete Alegría Marcos</t>
  </si>
  <si>
    <t>Navarrete Cartes Marianela</t>
  </si>
  <si>
    <t>Navarrete Cartes Margarita</t>
  </si>
  <si>
    <t>Navarro Paredes Iván</t>
  </si>
  <si>
    <t>Navarro Sepúlveda Miriam</t>
  </si>
  <si>
    <t>Neira Durán María Teresa</t>
  </si>
  <si>
    <t>Paredes Aguilera Makarena</t>
  </si>
  <si>
    <t>Parra Ortiz Irenia</t>
  </si>
  <si>
    <t>Parra Parra Luis</t>
  </si>
  <si>
    <t>Peña Peña Mónica del Carmen</t>
  </si>
  <si>
    <t>Peña Lobos Sandra</t>
  </si>
  <si>
    <t>Peña Villalobos Jenoveva</t>
  </si>
  <si>
    <t>Peralta Cisterna Rodrigo</t>
  </si>
  <si>
    <t>Placencia Placencia Catherine</t>
  </si>
  <si>
    <t>Placencia Torres Silvana</t>
  </si>
  <si>
    <t>Prieto Gómez María José</t>
  </si>
  <si>
    <t>Prieto Gómez Silvia</t>
  </si>
  <si>
    <t>Rain Benitez Gibson Pascual</t>
  </si>
  <si>
    <t>Rodríguez Huenchuman Orfelina Patricia</t>
  </si>
  <si>
    <t>Romero Jara Concepción Liliana</t>
  </si>
  <si>
    <t>Sáez Correa Marta</t>
  </si>
  <si>
    <t>Sáez Correa Cecilia</t>
  </si>
  <si>
    <t>Sáez Correa Sandra</t>
  </si>
  <si>
    <t>Salgado Gonzalez luisa Rita</t>
  </si>
  <si>
    <t>Sánchez Medina Pamela</t>
  </si>
  <si>
    <t>Soto Gutiérrez Juan</t>
  </si>
  <si>
    <t>Soto Roa Jaqueline Ivonne</t>
  </si>
  <si>
    <t>Tapia Burgos Enrique</t>
  </si>
  <si>
    <t>Tillería Tillería Sonia</t>
  </si>
  <si>
    <t>Torres Oyarzo Mónica</t>
  </si>
  <si>
    <t>Vistoso Chávez Edith</t>
  </si>
  <si>
    <t>Viveros Vidal María</t>
  </si>
  <si>
    <t>Villagrán Romero Carla</t>
  </si>
  <si>
    <t>*Nota: El nombre del hospedaje es el nombre de los participantes, con motivo de formalización en el "Programa Emprendedores de Hospedaje".</t>
  </si>
  <si>
    <t>1.Pág 265, 28° reporte trimestral.
2. Anexo 7,  9, 10 y 11 del 8° reporte trimestral.
3. Anexo 9, 12° reporte trimestral
4. Carta GIC 277-2022, respuesta a RE OBB N° 087/2022 (carpeta 9)</t>
  </si>
  <si>
    <t xml:space="preserve"> </t>
  </si>
  <si>
    <t xml:space="preserve">*: Área Temática </t>
  </si>
  <si>
    <t>Área Temática 1: Biodiversidad y Ecosistemas</t>
  </si>
  <si>
    <t>Área Temática 2: Oceanografía; dinámica del sector Horcones, y Golfo de Arauco</t>
  </si>
  <si>
    <t>Área Temática 3: Investigación y acciones para profundizar el estudio y conocimiento de los estuarios de los ríos Laraquete y Carampangue</t>
  </si>
  <si>
    <t>Área Temática 4: Pesca artesanal: Ciencia para el desarrollo local</t>
  </si>
  <si>
    <t>ÁREA TEMÁTICA (*)</t>
  </si>
  <si>
    <t>PROYECTO</t>
  </si>
  <si>
    <t>INVESTIGADOR RESPONSABLE</t>
  </si>
  <si>
    <t>INSTITUCIONES</t>
  </si>
  <si>
    <t>OC 2016-2017</t>
  </si>
  <si>
    <t xml:space="preserve">Año 1 </t>
  </si>
  <si>
    <t xml:space="preserve">Año 2 </t>
  </si>
  <si>
    <t>Complemento</t>
  </si>
  <si>
    <t>Monto total 2016-2017</t>
  </si>
  <si>
    <t>Observación</t>
  </si>
  <si>
    <t>OC 2018</t>
  </si>
  <si>
    <t>Monto OC 2018 (1)</t>
  </si>
  <si>
    <t>OC 2018 (2)</t>
  </si>
  <si>
    <t>Monto OC 2018 (2)</t>
  </si>
  <si>
    <t>Monto Total (2016-2018)</t>
  </si>
  <si>
    <t xml:space="preserve">Estado </t>
  </si>
  <si>
    <t xml:space="preserve">Año inicio </t>
  </si>
  <si>
    <t>Año término</t>
  </si>
  <si>
    <t>Variabilidad interanual de las corrientes marinas en el interior del Golfo de Arauco.</t>
  </si>
  <si>
    <t>Dr. Marcus Sobarzo</t>
  </si>
  <si>
    <t>UDEC</t>
  </si>
  <si>
    <t>4503152509 y 4503671981</t>
  </si>
  <si>
    <t>Año 1: (May 16-Abril 17)                     Año 2:  (May 17-Dic17)             El año 2017 existe un complemento de $17.133.099 para reponer equipos perdidos</t>
  </si>
  <si>
    <t xml:space="preserve">Año 3: (Enero 18-Junio 18)    </t>
  </si>
  <si>
    <t xml:space="preserve">Año 3: (Julio 18-Dic 18)    </t>
  </si>
  <si>
    <t>Cerrado</t>
  </si>
  <si>
    <t>Proyecto de 2 años y medio
Inicia 2do semestre (Julio) 2016
Termina en Dic de 2018</t>
  </si>
  <si>
    <t>Ecología de las Poblaciones de Aves en el Humedal del río Carampangue.</t>
  </si>
  <si>
    <t>Dr. Cristián Estades</t>
  </si>
  <si>
    <t>U. de Chile</t>
  </si>
  <si>
    <t>No Aplica</t>
  </si>
  <si>
    <t xml:space="preserve">Año 1: (Jul16-Dic16)                     Año 2:  (Ene17-Dic17) </t>
  </si>
  <si>
    <t>Proyecto de 24 meses (2 años).
Inicia 2do semestre (Julio) 2016
Termina en Junio de 2018</t>
  </si>
  <si>
    <t>1 y 3</t>
  </si>
  <si>
    <t>Caracterización ecológica del humedal del carampangue en relación con las variaciones de su régimen hídrico.</t>
  </si>
  <si>
    <t>Dr. José Miguel Fariña</t>
  </si>
  <si>
    <t>PUC</t>
  </si>
  <si>
    <t>Hidro-geomorfología del tramo inferior del río Carampangue y humedal costero asociado.</t>
  </si>
  <si>
    <t>Dr. Oscar Link</t>
  </si>
  <si>
    <t>Biodiversidad del macro y mega bentos submareal y su variación en el tiempo en la zona adyacente a los emisarios.</t>
  </si>
  <si>
    <t>Dr. Renato Quiñones</t>
  </si>
  <si>
    <t>AMERB Laraquete y Arauco-Sector A</t>
  </si>
  <si>
    <t>Dres. Renato Quiñones/Stefan Gelcich</t>
  </si>
  <si>
    <t>UDEC/PUC</t>
  </si>
  <si>
    <t xml:space="preserve">Año 1: (May 16-Abril 17)                     Año 2:  (May 17-Dic17) </t>
  </si>
  <si>
    <t>1,2,3 y 4</t>
  </si>
  <si>
    <t>Dirección PREGA</t>
  </si>
  <si>
    <t>4503233702 y 4503671962</t>
  </si>
  <si>
    <t xml:space="preserve">Año 1: (Abril 16-Dic 16)                     Año 2:  (May 17-Dic17) </t>
  </si>
  <si>
    <t>2018 completo</t>
  </si>
  <si>
    <t>Inicia en abril 216 y termina en diciembre 2018</t>
  </si>
  <si>
    <t>Perioro 2016-2018</t>
  </si>
  <si>
    <t>OC 2019</t>
  </si>
  <si>
    <t>Monto 2019</t>
  </si>
  <si>
    <t>OC 2020</t>
  </si>
  <si>
    <t>Monto 2020</t>
  </si>
  <si>
    <t>Total 2019-2020</t>
  </si>
  <si>
    <t>Variabilidad espacial y temporal de la biodiversidad bentónica submareal en la zona adyacente al emisario de la Planta Arauco.</t>
  </si>
  <si>
    <t>5850,8 UF</t>
  </si>
  <si>
    <t>3560,3 UF</t>
  </si>
  <si>
    <t>9411,1 UF</t>
  </si>
  <si>
    <t>Abierto</t>
  </si>
  <si>
    <t>Pendiente un entregable</t>
  </si>
  <si>
    <t>Pendiente un entregable ( estima año 2022)</t>
  </si>
  <si>
    <t>Circulación y mezcla en el Golfo de Arauco: Rol de los forzantes meteorológicos y remotos.</t>
  </si>
  <si>
    <t>Dr. Mrcus Sobarzo</t>
  </si>
  <si>
    <t>5115,4 UF</t>
  </si>
  <si>
    <t>1435,18 UF</t>
  </si>
  <si>
    <t>6550,58 UF</t>
  </si>
  <si>
    <t>Río Carampangue: Caudales, vegetación ribereña y comunidades locales.</t>
  </si>
  <si>
    <t>2465,4 UF</t>
  </si>
  <si>
    <t>1775,4 UF</t>
  </si>
  <si>
    <t>4240,8 UF</t>
  </si>
  <si>
    <t>Sucesión ecológica y fijación de especies comerciales en los Arrecifes Artificiales instalados en el AMERB del Sindicato de Pescadores Artesanales de Caleta Arauco</t>
  </si>
  <si>
    <t>2527,70 UF</t>
  </si>
  <si>
    <t>Cambios en la estructura espacial de la vegetación en el humedal de Carampangue en respuesta a perturbaciones naturales y antrópicas: un modelo de nicho generado con ciencia ciudadana</t>
  </si>
  <si>
    <t>2886,6 UF</t>
  </si>
  <si>
    <t>2848,8 UF</t>
  </si>
  <si>
    <t>5735,4 UF</t>
  </si>
  <si>
    <t>Línea base y monitoreo de las poblaciones de cetáceos, chungungos y lobos marinos en el Golfo de Arauco, región del Biobío</t>
  </si>
  <si>
    <t>Dra. Maritza Sepúlveda</t>
  </si>
  <si>
    <t>Universidad de Valparaíso</t>
  </si>
  <si>
    <t>1760,32 UF</t>
  </si>
  <si>
    <t>Ecología poblacional de las aves en el Humedal del río Carampangue.</t>
  </si>
  <si>
    <t>Dr. Cristian Estades</t>
  </si>
  <si>
    <t>U de Chile</t>
  </si>
  <si>
    <t>2887,00 UF</t>
  </si>
  <si>
    <t>2154,00 UF</t>
  </si>
  <si>
    <t>5041,0 UF</t>
  </si>
  <si>
    <t>Elaboración Expediente Humedal Desembocadura del Río Carampangue, PREGA 2019.</t>
  </si>
  <si>
    <t>4504489716/4504631242/ 4504631229/4504704947/ 4504827709</t>
  </si>
  <si>
    <t>955 UF</t>
  </si>
  <si>
    <t>Análisis de los Límites espaciales del Humedal de Carampangue: Una Perspectiva geoecológica.</t>
  </si>
  <si>
    <t>335,77 UF</t>
  </si>
  <si>
    <t>355,77 UF</t>
  </si>
  <si>
    <t>Gestor Socio Ambiental Local PREGA 2020</t>
  </si>
  <si>
    <t>450 849908</t>
  </si>
  <si>
    <t>1389 UF</t>
  </si>
  <si>
    <t>869 UF</t>
  </si>
  <si>
    <t>1384,9 UF</t>
  </si>
  <si>
    <t>2253,9 UF</t>
  </si>
  <si>
    <t>Difusión PREGA</t>
  </si>
  <si>
    <t>SyK</t>
  </si>
  <si>
    <t>744,05 UF</t>
  </si>
  <si>
    <t>OC 2021</t>
  </si>
  <si>
    <t>Monto 2021</t>
  </si>
  <si>
    <t>OC 2022</t>
  </si>
  <si>
    <t>Monto 2022</t>
  </si>
  <si>
    <t>Total 2021-2022</t>
  </si>
  <si>
    <t>2535,8 UF</t>
  </si>
  <si>
    <t>Estimación de la capacidad de carga ambiental del golfo de Arauco mediante modelación numérica de la circulación y renovación de sus aguas.</t>
  </si>
  <si>
    <t>2867,1 UF</t>
  </si>
  <si>
    <t>1508,8 UF</t>
  </si>
  <si>
    <t>4375,9 UF</t>
  </si>
  <si>
    <t>Interacción del Río y Humedal Carampangue</t>
  </si>
  <si>
    <t>Ampliación de unidades de Arrecifes Artificiales en el AMERB del Sindicato de Trabajadores Pescadores Independientes de Caleta Arauco.</t>
  </si>
  <si>
    <t>2972,57 UF</t>
  </si>
  <si>
    <t>Validación de rangos ambientales en formaciones vegetacionales del humedal Carampangue.</t>
  </si>
  <si>
    <t>1149,3 UF</t>
  </si>
  <si>
    <t>Ecología poblacional de las aves en el Humedal del río Carampangue</t>
  </si>
  <si>
    <t>1107 UF</t>
  </si>
  <si>
    <t>Asesoría y facilitación para la generación del plan de manejo del Santuario de la naturaleza Humedal Arauco-desembocadura río Carampangue.</t>
  </si>
  <si>
    <t>367,9 UF</t>
  </si>
  <si>
    <t>Gestor Socio Ambiental Local PREGA (Apoyo en Difusión y Ciencia Ambiental Ciudadana)</t>
  </si>
  <si>
    <t>1298 UF</t>
  </si>
  <si>
    <t>2687 UF</t>
  </si>
  <si>
    <t>Incorporación de acuicultura experimental de ostra japonesa (Crassostrea gigas) y ostión del norte (Argopecten purpuratus) para la diversificación productiva del AMERB1 del Sindicato de Buzos Caleta.</t>
  </si>
  <si>
    <t>906,44 UF</t>
  </si>
  <si>
    <t>Estudios ecosistémicos estuario Laraquete</t>
  </si>
  <si>
    <t>1640,54 UF</t>
  </si>
  <si>
    <t>2 y 4</t>
  </si>
  <si>
    <t>Índice de varazones</t>
  </si>
  <si>
    <t>Dr. Fabián Tapia</t>
  </si>
  <si>
    <t>848 UF</t>
  </si>
  <si>
    <t>Floraciones Algales</t>
  </si>
  <si>
    <t>Dra. Valeria Anabalón</t>
  </si>
  <si>
    <t>368,20 UF</t>
  </si>
  <si>
    <t>2769,8 UF</t>
  </si>
  <si>
    <t>Abierto 2022</t>
  </si>
  <si>
    <t>Periodo 2021-2022</t>
  </si>
  <si>
    <t>Periodo 2019-2020</t>
  </si>
  <si>
    <t>Proyecto CC</t>
  </si>
  <si>
    <t>Estado Actual</t>
  </si>
  <si>
    <t>Presupuesto Asignado (UF)</t>
  </si>
  <si>
    <t>Presupuesto Final (UF)</t>
  </si>
  <si>
    <t>En operación</t>
  </si>
  <si>
    <t>Laraquete Escuela</t>
  </si>
  <si>
    <t>En Licitación Privada</t>
  </si>
  <si>
    <t>Laraquete Centro</t>
  </si>
  <si>
    <t>En Regularización de Terreno</t>
  </si>
  <si>
    <t>El Pinar</t>
  </si>
  <si>
    <t>En Traspaso de Terreno a Municipalidad de Arauco</t>
  </si>
  <si>
    <t xml:space="preserve">Pichilo </t>
  </si>
  <si>
    <t>Pichilo</t>
  </si>
  <si>
    <t>En espera de Licitación</t>
  </si>
  <si>
    <t>Sebastian Gaete</t>
  </si>
  <si>
    <t>Horcones Playa</t>
  </si>
  <si>
    <t>Horcones</t>
  </si>
  <si>
    <t>En espera de entrega de diseño por parte de Municipalidad de Arauco</t>
  </si>
  <si>
    <t>El Parrón</t>
  </si>
  <si>
    <t>Horcones Cordillera</t>
  </si>
  <si>
    <t>La Meseta</t>
  </si>
  <si>
    <t>En trámites de Terreno</t>
  </si>
  <si>
    <t>Unión Horcones</t>
  </si>
  <si>
    <t>En Compra de Terreno</t>
  </si>
  <si>
    <t>Los Maitenes</t>
  </si>
  <si>
    <t>Mercado</t>
  </si>
  <si>
    <t>En Construcción por Municipalidad</t>
  </si>
  <si>
    <t>Terminal</t>
  </si>
  <si>
    <t>En proceso de definición</t>
  </si>
  <si>
    <t xml:space="preserve">1. Pág 277, 28° reporte trimestral.
2. Anexo 9 y 10, 4° reporte trimestral.
3. Anexo 4, 15° reporte trimestral.
4. Carta GIC 277-2022, respuesta a RE OBB N° 087/2022 (carpeta 10)
</t>
  </si>
  <si>
    <t>Sí [en periodo]</t>
  </si>
  <si>
    <t>N/A</t>
  </si>
  <si>
    <t>concluida</t>
  </si>
  <si>
    <t>1.pág 318, 28° reporte trimestral.
2. Anexo 12, 4° reporte trimestral.
3. Carta GIC 277-2022, respuesta a RE OBB N° 087/2022 (carpeta 12)</t>
  </si>
  <si>
    <t>Concluida (Financiamiento) 
En desarrollo. (Campañas)</t>
  </si>
  <si>
    <t>1.pág 319, 28° reporte trimestral
2. Carta GIC 277-2022, respuesta a RE OBB N° 087/2022 (carpeta 13)
3. www.arauco.cl/chile/este_es_arauco/mapa</t>
  </si>
  <si>
    <t>Programa/Ítem</t>
  </si>
  <si>
    <t>Variable de seguimiento de la medida (metodología e indicadores de seguimiento y cumplimiento de la dimensión involucrada). Indicadores de cumplimiento y verificadores</t>
  </si>
  <si>
    <t>No expresamente. Existe un acápite genérico de "Proyectos comunitarios acordados con la comunidad", en el cual existe una mención general de 30 proyectos, pero sin detalle del avance de cada uno.  No obstante, están publicados en la sección "Documentos" los informes trimestrales, donde se da cuenta del detalle de cada medida del Plan de seguimiento socioambiental.</t>
  </si>
  <si>
    <r>
      <rPr>
        <u/>
        <sz val="11"/>
        <color theme="1"/>
        <rFont val="Calibri"/>
        <family val="2"/>
        <scheme val="minor"/>
      </rPr>
      <t>Del 28° reporte trimestral se informan los siguientes avances:</t>
    </r>
    <r>
      <rPr>
        <sz val="11"/>
        <color theme="1"/>
        <rFont val="Calibri"/>
        <family val="2"/>
        <scheme val="minor"/>
      </rPr>
      <t xml:space="preserve">
-Junio 2018: ORD N° 2136 del 14/12/2018, del municipio de Arauco, que solicita complementar el financiamiento de las medias 1,1, y 1,2.
-21/11/2018 envío de carta SGAPC/019/2018, para coordinarse con la municipalidad de Arauco.
-2018-2019: análisis de terrenos a intervenir.
-Mayo a Junio 2020: Inspecciones técnicas entre el titular, municipalidad de Arauco y la empresa INDESGROUP (empresa asesora), para verificar factibilidad de los espacios públicos previamente identificados.
-2021: Inicio etapa de diseño, en conjunto con las organizaciones de Laraquete y la Municipalidad de Arauco, en los tramos con factibilidad técnica de implementación.
-Marzo 2021: Primera reunión de diseño participativo.
- Abril 2021: Segunda reunión de diseño participativo.
- Mayo 2021: Tercera reunión de diseño participativo
-Julio 2021: Visita a terreno participativa, en el marco del diseño participativo.
-Septiembre 2021: Reunión con nueva administración municipal, para dar continuidad a la implementación de la medida.
-2021: inicio de gestiones con Ministerio de Obras Pública para la ejecución de la medida.
El Anexo 4°, del 15° reporte trimestral, se adjuntó con medí de verificación la carta SGAPC/019/2018, del 21 de noviembre de 2018, recepcionada por la Municipalidad de Arauco el 23/11/2018, en la cual se solicita efectuar las gestiones y coordinaciones para las medidas:
1.1.: Dotar de un paseo peatonal-fluvial en la ribera de los ríos Laraquete y Cruces
1.4.: Dotar de una plaza y mejorar las áreas del sector El Pinar
2.1. Financiar el reemplazo delos pozos negros existentes por soluciones sanitarias (fosas sépticas) a los sectores de Horcones y Chillancito. 
3.1. Aporte financiero para infraestructura asociada a la costanera de Arauco
5.1. Financiamiento para un fondo para prestaciones médicas.
5.2. Financiamiento para el equipamiento y mobiliario del CESFAM de Laraquete
7.1. Programa de infraestructura cultural, deportiva, de desarrollo social, de comercio y de transporte para la comuna de Arauco. 
7.2. Programa de promoción y difusión del turismo de la comuna de Arauco.
7.3. Apoyo financiamiento a la municipalidad de Arauco para el programa de manejo de residuos sólidos domiciliarios y asimilables a domésticos.
7.4. Apoyo financiero para ejecutar campañas de educación para la adecuada convivencia y programas internos de buenas prácticas para el relacionamiento con la comunidad.
</t>
    </r>
  </si>
  <si>
    <t>La coordinación de la medida se inició por parte del titular en noviembre de 2018,  en forma previa al inicio de obras civiles (06/05/2019).
Se han efectuado reuniones de diseño participativo con vecinos del sector a intervenir y con la I. Municipalidad de Arauco, encontrándose actualmente en la etapa de diseño para aquellas áreas que cuentan con factibilidad técnica de implementación.
Con base a los antecedentes revisados, se concluye que se han efectuado las diligencias y gestiones conducentes a la materialización de las obras para dotar de un paso peatonal-fluvial comprometido, y que el inicio de la implementación, fue previo al inicio de las obras civiles de L3.</t>
  </si>
  <si>
    <r>
      <rPr>
        <u/>
        <sz val="11"/>
        <color theme="1"/>
        <rFont val="Calibri"/>
        <family val="2"/>
        <scheme val="minor"/>
      </rPr>
      <t>Del 28° reporte trimestral se informan los siguientes avances:</t>
    </r>
    <r>
      <rPr>
        <sz val="11"/>
        <color theme="1"/>
        <rFont val="Calibri"/>
        <family val="2"/>
        <scheme val="minor"/>
      </rPr>
      <t xml:space="preserve">
-Diciembre 2018: Municipalidad de Arauco informa que </t>
    </r>
    <r>
      <rPr>
        <i/>
        <sz val="11"/>
        <color theme="1"/>
        <rFont val="Calibri"/>
        <family val="2"/>
        <scheme val="minor"/>
      </rPr>
      <t>"El municipio no cuenta con un terreno con las características necesarias para emplazar una cancha sintética de futbol en Laraquete, dado que el predio disponible en el sector La Escuela, de dominio municipal, no tiene acceso requerido para la carga de ocupación asociada a una iniciativa como la indicada, ni la capacidad para albergar los estacionamiento necesarios que genera la actividad"</t>
    </r>
    <r>
      <rPr>
        <sz val="11"/>
        <color theme="1"/>
        <rFont val="Calibri"/>
        <family val="2"/>
        <scheme val="minor"/>
      </rPr>
      <t xml:space="preserve">
Con base a lo anterior, en acuerdo con la municipalidad, el titular accedió a ceder un terreno de propio  al municipio, para la construcción de la cancha sintética.
-Junio 2019: Se efectúo consulta de pertinencia para imputar el valor del traspaso del terreno de propiedad de Arauco , al presupuesto establecido en la RCA 37/2014
-Julio 2019: El SEA Biobío se pronuncia indicando que "las modificaciones denominadas </t>
    </r>
    <r>
      <rPr>
        <i/>
        <sz val="11"/>
        <color theme="1"/>
        <rFont val="Calibri"/>
        <family val="2"/>
        <scheme val="minor"/>
      </rPr>
      <t>"Ajuste en la forma de financiamiento" que complementan la medida 1.2 (...) y que consiste en incluir el valor del terreno y gastos operacionales para la transferencia del terreno al Municipio de Arauco (...) no constituye un cambio de consideración del proyecto original (...)</t>
    </r>
    <r>
      <rPr>
        <sz val="11"/>
        <color theme="1"/>
        <rFont val="Calibri"/>
        <family val="2"/>
        <scheme val="minor"/>
      </rPr>
      <t xml:space="preserve">". 
-julio a septiembre 2019: Se efectuaron reuniones y vistas participativas, con el municipio y organizaciones deportivas, en el marco del diseño participativo de la medida.
-Diciembre 2019:  Se finaliza el diseño.
-Enero 2020: Desarrollo de proyectos de especialidades (aguas lluvias, agua potable, eléctrico, drenaje, arquitectura, etc.)
- Enero 2021: Ingreso de expediente al Conservador de Bienes Raíces de Arauco, para la fusión de lotes traspasar a la municipalidad.
-2021: Proyectos de especialidades (agua potable, arquitectura, etc.) finalizados.
</t>
    </r>
  </si>
  <si>
    <t>La implementación de la medida sufrió un retraso, no atribuible al titular, por cuanto la municipalidad no contaba con terreno apto para la implementación de la medida en Laraquete, y en consecuencia, el titular accedió a ceder un terreno propio para su implementación, para lo cual se tuvieron que efectuar gestiones adicionales (consulta al SEA, tramites ente el CBR y SAG) para poder hacer traspaso de los terrenos al municipio.
A la fecha, el diseño de la cancha se encuentra finalizado, y están en curso las gestiones para traspasar los terrenos.
Conforme a los antecedentes analizados, se concluye que se han efectuado las diligencias y gestiones conducentes a la materialización de la cancha de fútbol sintética comprometida, y que el inicio de la implementación ocurrió en forma previa al inicio de obras civiles (06/05/2019).</t>
  </si>
  <si>
    <r>
      <rPr>
        <u/>
        <sz val="11"/>
        <color theme="1"/>
        <rFont val="Calibri"/>
        <family val="2"/>
        <scheme val="minor"/>
      </rPr>
      <t xml:space="preserve">Del 28° reporte trimestral se informan los siguientes avances:
</t>
    </r>
    <r>
      <rPr>
        <sz val="11"/>
        <color theme="1"/>
        <rFont val="Calibri"/>
        <family val="2"/>
        <scheme val="minor"/>
      </rPr>
      <t xml:space="preserve">
- Mayo 2018: Municipalidad de Arauco solicitó al titular financiar diferencia de la medida voluntaria "Ampliación de la PTAS de Laraquete", con cargo a esta medida. (Redirigir fondos de la medida 1.3, para financiar la ampliación de la PTAS de Laraquete, comprometida como medida voluntaria en la RCA 37/2014). La solicitud de Municipalidad (ORD ALC 752/2018), funda la solicitud en síntesis en que: a) se han efectuado tres procesos de licitación del proyecto de ampliación de la PTAS de Laraquete (junio y diciembre de 2017, y febrero 2018), sin poder adjudicarlo por diferenciar entre el valor licitado y el valor de las ofertas recibidas; y b) parte del proyecto de alcantarilla de El Pinar, fue financiado y ejecutado, en el marco de un proyecto del Fondo Nacional de Desarrollo Regional "Construcción saneamiento sanitario integral sector El Pinar" Código BIP 30002482-0. Con base a estos argumentos, la municipalidad solicitó al titular, adelantar la activación de la medida 1.3., con el fin de traspasar parte de los fondos ($ 798.676.540.-) al proyecto de ampliación de la PTAS de Laraquete, a la cual se unirían los alcantarillados del sector El Pinar. 
-Junio 2018: Titular efectúo consulta de pertinencia respecto de la modificación de financiamiento solicitada por la municipalidad de Arauco.
- Julio 2018: SEA Región del Biobío, mediante R.E N° 133, del 18 de julio de 2018, indicando en sus considerando que </t>
    </r>
    <r>
      <rPr>
        <i/>
        <sz val="11"/>
        <color theme="1"/>
        <rFont val="Calibri"/>
        <family val="2"/>
        <scheme val="minor"/>
      </rPr>
      <t>"La destinación de parte de los fondos asignados a una medida ambiental a otra media de naturaleza similar, establecida en la misma RCA 37, si bien se relacionada con medidas de mitigación y/o compensación establecidas en la RCA 37, en ningún caso dicho ajuste implica una modificación sustantiva de las medidas, sino que en el mecanismo de financiamiento"</t>
    </r>
    <r>
      <rPr>
        <sz val="11"/>
        <color theme="1"/>
        <rFont val="Calibri"/>
        <family val="2"/>
        <scheme val="minor"/>
      </rPr>
      <t>, resolviendo que la modificación propuesta por el titular (a solicitud del municipio), no implica una modificación en ninguna de las medidas de mitigación, reparación y/o compensación, y que esta no requiere ingresar a evaluación ambiental.
-Febrero 2019: Municipio informó al titular que los recursos del proyecto del gobierno regional para la construcción del alcantarillado del sector El Pinar, no fueron suficientes, y se encuentra un déficit presupuestarios, para contratar el diseño de agua potable, alcantarillado, pavimentación, aguas lluvias, casetas sanitarias y/o mejoramiento de baños, solicitando al titular activar la medida parcialmente para contar con el financiamiento necesario faltante (El 28° reporte, hace alusión al ORD ALC N° 285, del 11 de febrero de 2019, no obstante este documento no fue anexado a este ni a los reportes decimos quinto y sexto, que serían los de periodos cercados a la fecha de su emisión).
-Junio de 2019: Titular presentó consulta de pertinencia respecto de la modificación de financiamiento, con el fin incluir en el  monto total de la medida 1.3., los gastos asociados a los estudios de diseño e ingeniería para la solución sanitaria del sector El Pinar,  que no fue cubierto por los fondos del gobierno regional del proyecto "Construcción saneamiento sanitario integral sector El Pinar".
-Julio 2019: SEA Región del Biobío, mediante R.E N° 116/2019, resuelve la consulta de pertinencia sobre "Ajuste en actividades para concreción de medidas de compensación", indicando en su escrito que "incluir los estudios e ingeniería de detalle para el desarrollo de la solución sanitaria de El Pinar en el monto global de esta medida, lo cual complementa las acciones para poder materializar las soluciones sanitarias de agua potable, alcantarillado y pavimentación que forman parte de las metas establecidas en la RCA N° 37/2014 para esta medida. En consecuencia, esta medida de compensación no será modificada sustancialmente", concluyendo que la modificación no requiere someterse a evaluación ambiental.
Luego, en respuesta al requerimiento de información de la R.E OBB 087/2022, el titular adjuntó el comprobante de traspaso de $73.475.561 pesos, con fecha 13/12/2019.</t>
    </r>
  </si>
  <si>
    <t xml:space="preserve">La coordinación de la implementación de la medida, se inició en mayo de 2018, con la solicitud del municipio de activar la medida, para poder redestinar recursos financiaron al proyecto de ampliación de la PTAS de Laraquete.
Entre 2018 y 2019, se han efectuado dos consultas de pertinencias enfocadas a resolver, la redestinación de recursos respecto de esta medida. 
La primera, para destinar recursos de la medida 1.3, hacia la ampliación de la PTAS de Laraquete, y la segunda, para incluir en el costo total de la medida, los costos asociados a los estudios de diseño e ingeniería de detalles de la solución sanitaria integral del sector El Pinar, los cuales no pudieron ser cubiertos con el proyecto de financiamiento regional. 
Según consta en el 28° Informe de Seguimiento ambiental, el titular habría efectuado traspaso de los recursos a la municipalidad, por un total de 2.600 UF (73.375.561 de la época), con lo cual se puede entender activada materialmente la medida 1.3., desde el traspaso de fondos.
En respuesta al requerimiento de información de la R.E OBB 087/2022, el titular adjuntó el comprobante de traspaso de $73.475.561 pesos, con fecha 13/12/2019.
Con base a lo anterior, se concluye que la medida se encuentra iniciada al 13/12/2019, esto es, dentro del plazo de 5 años desde el inicio de obras civiles de L3.
</t>
  </si>
  <si>
    <r>
      <rPr>
        <u/>
        <sz val="11"/>
        <color theme="1"/>
        <rFont val="Calibri"/>
        <family val="2"/>
        <scheme val="minor"/>
      </rPr>
      <t>En el Anexo 4°, del 15° reporte trimestral:
S</t>
    </r>
    <r>
      <rPr>
        <sz val="11"/>
        <color theme="1"/>
        <rFont val="Calibri"/>
        <family val="2"/>
        <scheme val="minor"/>
      </rPr>
      <t xml:space="preserve">e adjuntó como medio de verificación la carta SGAPC/019/2018, del 21 de noviembre de 2018, recepcionada por la Municipalidad de Arauco el 23/11/2018, en la cual se solicita efectuar las gestiones y coordinaciones para las medidas:[...] 1.4.: Dotar de una plaza y mejorar las áreas del sector El Pinar.
Se informó el traspaso del terreno al municipio, mediante la firma de escritura, y la posterior inscripción en el Conservador de Bienes Raíces, sin especificar fechas concretas de ambos hitos.
</t>
    </r>
    <r>
      <rPr>
        <u/>
        <sz val="11"/>
        <color theme="1"/>
        <rFont val="Calibri"/>
        <family val="2"/>
        <scheme val="minor"/>
      </rPr>
      <t>En el  28° Reporte trimestral, se identifican los siguientes hitos:</t>
    </r>
    <r>
      <rPr>
        <sz val="11"/>
        <color theme="1"/>
        <rFont val="Calibri"/>
        <family val="2"/>
        <scheme val="minor"/>
      </rPr>
      <t xml:space="preserve">
-Marzo 2020: Reunión con vecinos y municipio, para diseño participativo. Luego de la primera reunión, por motivo de COVID, las reuniones de diseño presenciales fueron reagendadas vía videollamada.
- Julio 2020: Diseño participativo y aprobación del diseño final por parte de la JJVV, tras lo cual se efectúo el inicio del desarrollo técnico.
-Marzo 2021: 80% de avance en los trabajos previos y documentos preliminares; Estudios de mecánica de suelo, anteproyecto y arquitectura definitiva, terminados. 50% de avance de permiso municipal; 30% de la tramitación del IFC ante el SAG; y 95% del desarrollo técnico proyecto constructivo de arquitectura.
- Junio 2021. Trabajos previos, topografía, estudio de mecánica de suelo, anteproyectos, desarrollo de ingeniería sanitaria y especialidades eléctricas y climatización, y desarrollo técnico de proyecto constructivo terminados. Avance 90% dela tramitación del permiso municipal y 95% del IFC ante el SAG.
-Agosto 2021: Ingreso al SAG del expediente completo para la tramitación del IFC.
-Octubre 2021: SAG admite a trámite el expediente del IFC.
-Diciembre 2021: Obtención de la Resolución favorable por parte del MINVU.
-Febrero 2022: Ingreso a la DOM de Arauco para la obtención de los permisos de edificación correspondiente.
-Marzo 2022:  recepción de observaciones por parte de la DOM.
</t>
    </r>
  </si>
  <si>
    <t>La medida se puede entender por iniciada en noviembre de 2018, con el envío de la carta del titular para coordinar las gestiones para su implementación, lo que corresponde una fecha previa al inicio de obras civiles (06/05/2019).
La medida se encuentra en desarrollo, habiéndose finalizado las etapas de diseño y tramitación, cuyas distintas actividades se ejecutaron entre los años 2020 y 2021, faltando la materialización. Señalar que a marzo de 2022, se encontraban ingresadas las carpetas técnicas en la DOM, estando en proceso de observaciones por dicha repartición.</t>
  </si>
  <si>
    <t>1. Pág. 199, 28° reporte trimestral
2.Carta GIC 277-2022, respuesta a RE OBB N° 087/2022 (Carpeta 2)</t>
  </si>
  <si>
    <r>
      <rPr>
        <u/>
        <sz val="11"/>
        <color theme="1"/>
        <rFont val="Calibri"/>
        <family val="2"/>
        <scheme val="minor"/>
      </rPr>
      <t>En el Anexo 4°, del 15° reporte trimestral:
S</t>
    </r>
    <r>
      <rPr>
        <sz val="11"/>
        <color theme="1"/>
        <rFont val="Calibri"/>
        <family val="2"/>
        <scheme val="minor"/>
      </rPr>
      <t xml:space="preserve">e adjuntó como medio de verificación la carta SGAPC/019/2018, del 21 de noviembre de 2018, recepcionada por la Municipalidad de Arauco el 23/11/2018, en la cual se solicita efectuar las gestiones y coordinaciones para iniciar las medidas: [...] 2.1. Financiar el reemplazo de los pozos negros existentes por soluciones sanitarias (fosas sépticas) a los sectores de Horcones y Chillancito. 
</t>
    </r>
    <r>
      <rPr>
        <u/>
        <sz val="11"/>
        <color theme="1"/>
        <rFont val="Calibri"/>
        <family val="2"/>
        <scheme val="minor"/>
      </rPr>
      <t xml:space="preserve">En el 28° reporte trimestral:
</t>
    </r>
    <r>
      <rPr>
        <sz val="11"/>
        <color theme="1"/>
        <rFont val="Calibri"/>
        <family val="2"/>
        <scheme val="minor"/>
      </rPr>
      <t>Se informa que se acordó con el municipio el mecanismos para definir los beneficiarios, sin especificar una fecha de acuerdo, indicando que el municipio efectuaría un diagnóstico (proceso de encuestas), y luego indicaría al titular los beneficiarios.
 Con base a lo informado en el 28° reportes, se identifican los siguientes hitos de implementación de la medida:
-Febrero-Marzo 2020: La municipalidad presentó al titular su diagnóstico: 480 casas en los sectores de Horcon y Chillancito; 299 encuestadas por la municipalidad; 85 con pozo negro. Pendiente el catastro de los restantes 181 hogares, lo que no pudo ser concretado por  motivos de la pandemia COVID -19.
- 2020: Municipalidad de Arauco informa que el cuestionario implementado, difiere de los objetivos de la medida, por lo que la información de diagnostico previamente entregada, no podrá ser utilizada.
-2020: Catastro de hogares de Horcones y Chillancito, efectuado por parte del titular: 501 hogares, 477 encuestados, 154 con pozos negros (30 letrinas-124 pozo negro). Posterior al catastro, se actualizaron las cotizaciones para poder definir el monto total, y poder materializar el recambio.
Señala el 28° informe  "</t>
    </r>
    <r>
      <rPr>
        <i/>
        <sz val="11"/>
        <color theme="1"/>
        <rFont val="Calibri"/>
        <family val="2"/>
        <scheme val="minor"/>
      </rPr>
      <t>(...) el actual municipio de Arauco que la implementación de la presente medida no resuelve la situación de fondo de los sectores afectos, impulsando de esta manera a generar un cambio desde una intervención parcial en las casas que no cuentan con fosas séptica a un diseño de sistema de alcantarillado que contemple el tratamiento de aguas servidas de las localidades de Horcones y Chillancito. En este sentido, la Municipalidad de Arauco ha impulsado la ejecución de reuniones comunitarias con el objeto de comunicar la nueva propuesta y así poder definir en conjunto con los vecinos el cambio propuestos</t>
    </r>
    <r>
      <rPr>
        <sz val="11"/>
        <color theme="1"/>
        <rFont val="Calibri"/>
        <family val="2"/>
        <scheme val="minor"/>
      </rPr>
      <t xml:space="preserve">"
</t>
    </r>
    <r>
      <rPr>
        <u/>
        <sz val="11"/>
        <color theme="1"/>
        <rFont val="Calibri"/>
        <family val="2"/>
        <scheme val="minor"/>
      </rPr>
      <t xml:space="preserve">En carta GC 227/2022: </t>
    </r>
    <r>
      <rPr>
        <sz val="11"/>
        <color theme="1"/>
        <rFont val="Calibri"/>
        <family val="2"/>
        <scheme val="minor"/>
      </rPr>
      <t xml:space="preserve">
En respuesta al requerimiento de información efectuado mediante R.E OBB N° 87/2022, el titular presentó los siguientes respaldos:
-ORD N° 1795, del 20 de octubre de 2020, en el cual la Municipalidad de Arauco, solicitaba activa la medida 2.1., en respuesta a la Carta SGAPC-19, del noviembre de 2018, remitida por el titular.
-Términos de referencia para el Catastro Infraestructura Sanitaria horcones, para al menos 500 viviendas, respecto de la normativa de referencia D.S 236/26 Reglamento general de alcantarillados particulado, cámaras filtrantes (....), de la Seremi de Salud.
- ORD N° 90, del 19 de enero de 2021, en el cual la Municipalidad remite al titular 3 cotizaciones para la realización del catastro sanitario en el sector de Horcones, y la contratación de Don Nelson Arismendi.
- Carta SGAPC-002-2021, del 26 de enero de 2021, que responde el ORD 90, del 19 de enero de 2021, de la muni municipalidad de Arauco. En este ordinario, Se acepta la cotización de contratación de Don. Nelson Arismendi para la aplicación del catastro, bajo supervisión de la Municipalidad, por un monto de $6.711.869. (1.501 UF), siendo imputado al monto de la medida 2.1. En la misma carta, el titular solicita a la Municipalidad actuar diligentemente para materializar la medida, que se ha visto pospuesta por la falta del catastro, de responsabilidad de la entidad alcaldicia.
- Convenio de Colaboración y  transferencia de recursos entre el titular y Municipalidad de Arauco, con objeto de materializar el compromiso para financiar las obras destinadas a reemplazar los pozos negros existentes por soluciones sanitarias, en los sectores de Horcones y Chillancito, firmado el 22 de febrero de 2021.
- Planilla Excel con el catastro efectuado.
- Ord N° 1576, del 08 de agosto de 2022, de la Municipalidad de Arauco, en el cual solicita al titular evaluar con en el SEA la modificación de la medida, para implementar un sistema de alcantarillado como medida definitiva y para la totalidad de la población de Horcones y Chillancito, en reemplazo a la medida de recambio de fosas sépticas que solo beneficiaria a 177 familias, conforme al catastro levantado.</t>
    </r>
  </si>
  <si>
    <t>Respecto de la implementación de la medida, esta se vio retrasada por la falencia en el diagnóstico efectuado por la I. Municipalidad de Arauco, debiendo ejecutarse un segundo catastro, el cual fue financiado por el titular.  Señalar que la medida 2.1, establece que la Municipalidad de Arauco informa las viviendas, respecto de las cuales se debe financiar el recambio de sistema sanitario, por lo que no es atribuible el retraso al titular.
El catastro final, fue desarrollado conforme a Términos de referencia acordado por ambas partes, siendo cotizado por la Municipalidad de Arauco, y adjudicado, por recomendación del ente alcaldicio, al Don Nelson Arismendi por un monto de 1.051 UF, que fue cargado al monto total de la acción 2.1.
En febrero de 2021, se firmó el Convenio de Colaboración y  transferencia de recursos entre el titular y Municipalidad de Arauco, con objeto de materializar el compromiso para financiar las obras destinadas a reemplazar los pozos negros existentes por soluciones sanitarias, en los sectores de Horcones y Chillancito,  abarcando aproximadamente 400 familias. El convenio fija el monto total de la medida en 20.141 UF, de las cuales $6.722.689 pesos, se transfieren en dicho acto a Don Nelson Arismendi.
El catastro posee información de 592 personas encuestadas,  y soluciones sanitarias por un momento total de $929.901.910.-
Sin perjuicio de lo anterior,  la Municipalidad estaría proponiendo una modificación de la medida 2.1. (ORD 1576, del 08/08/2022) , con el fin de generar una solución colectiva con la construcción de un alcantarillado público, en reemplazo de la medida de recambio de pozos negros en casas individuales.
Con todo, es posible concluir que la medida inició su gestión en noviembre de 2018, con el envío de la carta del titular para coordinar las gestiones para su implementación con el municipio, lo que corresponde una fecha previa al inicio de obras civiles (06/05/2019),  pero el inicio material de la misma se puede fechar en 22 de febrero de 2021, con la firma del convenio para la ejecución del catastro definitivo, lo que se encuentra dentro del periodo de 5 años desde el inicio de obras civiles.
Se advierte, que en caso que se acuerde la medida propuesta por el municipio (implementación sistema de alcantarillado en reemplazo de las fosas sépticas), se deberá elevar consulta de pertinencia al SEA, para evaluar si un proyecto de esas características requeriría ingreso al SEIA. No obstante, ambas soluciones permitirían, cumplir con la metas definidas como medida de compensación.</t>
  </si>
  <si>
    <t>No expresamente. Existe un acápite genérico de "Proyectos comunitarios acordados con la comunidad", en el cual existe una mención general de 30 proyectos, pero sin detalle del avance de cada uno. No obstante, están publicados en la sección "Documentos" los informes trimestrales, donde se da cuenta del detalle de cada medida del Plan de seguimiento socioambiental.</t>
  </si>
  <si>
    <r>
      <rPr>
        <u/>
        <sz val="11"/>
        <color theme="1"/>
        <rFont val="Calibri"/>
        <family val="2"/>
        <scheme val="minor"/>
      </rPr>
      <t>En el Anexo 4°, del 15° reporte trimestral:</t>
    </r>
    <r>
      <rPr>
        <sz val="11"/>
        <color theme="1"/>
        <rFont val="Calibri"/>
        <family val="2"/>
        <scheme val="minor"/>
      </rPr>
      <t xml:space="preserve">
Se adjuntó como medio de verificación la carta SGAPC/019/2018, del 21 de noviembre de 2018, recepcionada por la Municipalidad de Arauco el 23/11/2018, en la cual se solicita efectuar las gestiones y coordinaciones para las medidas: [...] 3.1. Aporte financiero para infraestructura asociada a la costanera de Arauco.
</t>
    </r>
    <r>
      <rPr>
        <u/>
        <sz val="11"/>
        <color theme="1"/>
        <rFont val="Calibri"/>
        <family val="2"/>
        <scheme val="minor"/>
      </rPr>
      <t>En el 28° reporte trimestral:
S</t>
    </r>
    <r>
      <rPr>
        <sz val="11"/>
        <color theme="1"/>
        <rFont val="Calibri"/>
        <family val="2"/>
        <scheme val="minor"/>
      </rPr>
      <t xml:space="preserve">e indica que se han mantenido instancias de coordinación con el municipio para evaluar la entrega del financiamiento y la definición de su uso, estando esta preliminarmente destinada a la complementar los recursos para la construcción de una nueva Costanera, la que estaría en etapa de diseño por parte del municipio.
Señala el reporte, que se esta elaborando la respuesta al municipio para que quede establecido el objetivo de la ejecución de la medida, estando aprobados los recursos por parte del titular para su traspaso.
No se acompaña en el 28° medios de verificación, ni fecha que den cuenta del relato proporcionado por el titular sobre esta medida.
</t>
    </r>
    <r>
      <rPr>
        <u/>
        <sz val="11"/>
        <color theme="1"/>
        <rFont val="Calibri"/>
        <family val="2"/>
        <scheme val="minor"/>
      </rPr>
      <t>En Carta CIG 227/2022:</t>
    </r>
    <r>
      <rPr>
        <sz val="11"/>
        <color theme="1"/>
        <rFont val="Calibri"/>
        <family val="2"/>
        <scheme val="minor"/>
      </rPr>
      <t xml:space="preserve">
En respuesta del titular al requerimiento de información, RE OBB N° 087/2022, el titular adjuntó los siguientes antecedentes:
-Carta SGAPC/019/2018, en la cual el titular solicita a la Municipalidad de Arauco, iniciar las coordinaciones para la implementación de la medida 3.1 (entre otras).
-ORD N° 168, del 28 de enero de 2019, en el cual el municipio solicita activar la medida 3.1., indicando que el municipio cuenta con un terreno para desarrollar el diseño de la iniciativa, y que cuenta con diseño avanzado, el cual requiere ser adecuado a la normativa de accesibilidad universal y someterse a aprobaciones sectoriales correspondientes.
- Carta SGAPC/008, del 18 de marzo de 2019, en la cual el titular da respuesta a la municipalidad de Arauco, señalando precisiones respecto de los presupuestos comprometidos, accediendo a costar la actualización de diseño solicitada, con carga al ítem "Estudios+ingenieria de detalle" de la medida. En la misma respuesta el titular señala que el diseño y construcción debe dar cuenta de las metas planteadas en la RCA, además de solicitar un informe de avance trimestral, tanto de lo que se financie en el ítem "Estudio + Ingeniería de detalle" como los aspectos financiados en el ítem "Construcción", además de señalar la apertura para iniciar la escrituración del convenio de traspaso de recursos.
- Formulario Aportes de Arauco (uso interno), en el cual se detalla presupuesto valorizado en 37.253 UF, para la medida 3.1., con VB de la Vicepresidencia Ejecutiva, como respaldo de la existencia de los montos vinculados a la implementación de la medida, están aprobados y reservados a la espera de la firma del convenio de traspaso.
-Certificado de la Secretaría Municipal, que da cuenta que en la sesión N° 25 del Consejo Municipal, del 7 de enero de 2022,  se expuso gráficamente el informe "Aportes de Compensación RCA N° 37", específicamente sobre el programa de desarrollo comunitario de Arauco Ciudad, medida 3.1., expuesta por doña Romina Pampaloni, arquitecta de la SECPLAN.
</t>
    </r>
  </si>
  <si>
    <t>No expresamente. Existe un acápite genérico de "Proyectos comunitarios acordados con la comunidad", en el cual existe una mención general de 30 proyectos, pero sin detalle del avance de cada uno.  No obstante, están publicados en la sección "Documentos" los informes trimestrales, donde se da cuenta del detalle de cada medida del Plan de seguimiento socioambiental.
Esta disponible el sitio www.alojalocal.com</t>
  </si>
  <si>
    <r>
      <rPr>
        <u/>
        <sz val="11"/>
        <color theme="1"/>
        <rFont val="Calibri"/>
        <family val="2"/>
        <scheme val="minor"/>
      </rPr>
      <t xml:space="preserve">Se informa en el 28° reporte trimestral los siguientes hitos de implementación de la medida:
</t>
    </r>
    <r>
      <rPr>
        <sz val="11"/>
        <color theme="1"/>
        <rFont val="Calibri"/>
        <family val="2"/>
        <scheme val="minor"/>
      </rPr>
      <t xml:space="preserve">
Se dio inicio, en enero de 2019, al programa de Emprendedores de Hospedaje, el cual tiene como objetivo promover un espacio de desarrollo en beneficio de las comunidades locales de Laraquete, El Pinar, Carampangue y Arauco Urbano, sobre la base de un levantamiento, diagnóstico, capacitación y otros productos, para el potenciamiento de los negocios orientados al hospedaje, a cargo de la Consultora de Turismo Esquerré y Corparauco.
Se informa que el Programa tiene 4 etapas
1. Levantamiento y diagnóstico de la oferta de servicios de hospedaje existente(enero y febrero de 2019) (174 emprendedores identificados)
2.-  Desarrollo de programa de capacitación. En esta etapa se generaron  3 cursos de capacitación (Habilidades blandas; Diseño y administración de negocio, y Standares de hospedaje), los que finalizaron en junio de 2019 (124 emprendedores aprobados)
3.-Fase participación fondos concursables. En septiembre de 2019 se efectúo asesoría  con equipo de arquitectos para definir fondos a postular por parte de cada emprendedor, conforme a las necesidades de su emprendimiento. Se formalizaron dos líneas de fondos concursables i) de implementación y ii) de normalización.
</t>
    </r>
    <r>
      <rPr>
        <u/>
        <sz val="11"/>
        <color theme="1"/>
        <rFont val="Calibri"/>
        <family val="2"/>
        <scheme val="minor"/>
      </rPr>
      <t>En Carta GIC 227/2022:</t>
    </r>
    <r>
      <rPr>
        <sz val="11"/>
        <color theme="1"/>
        <rFont val="Calibri"/>
        <family val="2"/>
        <scheme val="minor"/>
      </rPr>
      <t xml:space="preserve">
En respuesta al requerimiento de información, RE OBB N° 087/2022, informa el titular lo siguiente
4. Fase de difusión de emprendedores: Inicio de adecuación del sitio web www.alojalocal.com, para incluir a los emprendedores beneficiarios de la medida que a esa fecha cumplían con condiciones sanitarias y regulatorias (29 emprendedores). Difusión de los emprendimientos entre las empresas contratistas del titular. En octubre de 2019, se inicio al proceso de postulación a los fondos concursable en las dos líneas de financiamiento: 96 postulantes; 86 adjudicarlos; $100.000.000 fondos a repartir. 
También en octubre de 2019, se efectúo la actividad </t>
    </r>
    <r>
      <rPr>
        <i/>
        <sz val="11"/>
        <color theme="1"/>
        <rFont val="Calibri"/>
        <family val="2"/>
        <scheme val="minor"/>
      </rPr>
      <t>"Ronda de Negocios"</t>
    </r>
    <r>
      <rPr>
        <sz val="11"/>
        <color theme="1"/>
        <rFont val="Calibri"/>
        <family val="2"/>
        <scheme val="minor"/>
      </rPr>
      <t xml:space="preserve"> para vincular contratistas y emprendedores. A noviembre de 2019, se informa la tramitación de 15 contratos con un monto de MM$1.5 en ventas.
Por otra parte, en el marco de la pandemia, informa el titular se ha continuado apoyando a los beneficiarios, mediante la entrega de Kits sanitarios, y campañas preventivas, y asesoría del equipo "</t>
    </r>
    <r>
      <rPr>
        <i/>
        <sz val="11"/>
        <color theme="1"/>
        <rFont val="Calibri"/>
        <family val="2"/>
        <scheme val="minor"/>
      </rPr>
      <t>Previene Comunidad"</t>
    </r>
    <r>
      <rPr>
        <sz val="11"/>
        <color theme="1"/>
        <rFont val="Calibri"/>
        <family val="2"/>
        <scheme val="minor"/>
      </rPr>
      <t xml:space="preserve">,  y que se continuó con la implementación de los </t>
    </r>
    <r>
      <rPr>
        <i/>
        <sz val="11"/>
        <color theme="1"/>
        <rFont val="Calibri"/>
        <family val="2"/>
        <scheme val="minor"/>
      </rPr>
      <t>"Planes de negocios"</t>
    </r>
    <r>
      <rPr>
        <sz val="11"/>
        <color theme="1"/>
        <rFont val="Calibri"/>
        <family val="2"/>
        <scheme val="minor"/>
      </rPr>
      <t xml:space="preserve"> para los beneficiarios del fondo concursable, beneficiando a 86 emprendedores, habiéndose implementado el 98% de los planes de negocios previstos.
Se informa que a diciembre de 2020, se incorporaron en la plataforma www.alojalocal.com, los hospedajes beneficiarios de la medida.
En el transcurso del documento (28° reporte trimestral), se va informando los valores en Miles de Millones de pesos, contratados en servicio de alojamiento, alimentación y otros servicios, entre las empresas contratistas del titular, siendo el último valor informado,  al primer trimestre de 2022,  un monto acumulado de $15.895 millones.
Luego, en respuesta al requerimiento de información, RE OBB N° 087/2022, el titular presentó la siguiente información:
- Planilla Excel que incluye nombre hospedaje, rubro, localidad, y participación en los ítem: Capacitación, Pan de negocios, Fondo concursable de equipamiento, fondo concursable de normalización y publicación en alojalocal.cl
En el registro se contabilizan un total de 169 emprendimientos (42 de Arauco; 12 Carampangue; 1 Chivilingo; 112 Laraquete; 1 Ramadillas; y 1 sin información) 
-124 participaron de la fase de capacitación
-94 participaron de los planes de negocios
- 86 participaron en fondos concursables [75 Fondo concursable equipamiento y 11 fondo concursable regularización]
- 14 fueron publicados en alojalocal.cl
Señala que existe una diferencia del número de beneficiaros informados en el 28° reporte y el documento excel proporcionado por el titular, en respuesta a la RE OBB N° 087/2022, por lo que se tomará este último como número final válido para efectos de evaluación de la medida.
De la revisión del sitio web www.alojalocal.cl, es posible señalar que no es posible determinar con certeza que los emprendimientos declarados por el titular hayan sido publicitados en dicho sitio web, toda vez que el titular proporcionó el nombre del beneficiario y no del emprendimiento. Sin perjuicio de lo anterior, en el caso de Laraquete el titular declara que 9 emparedamientos fueron publicados, siendo que solo 7 figuran publicitados para dicha localidad.</t>
    </r>
  </si>
  <si>
    <r>
      <rPr>
        <u/>
        <sz val="11"/>
        <color theme="1"/>
        <rFont val="Calibri"/>
        <family val="2"/>
        <scheme val="minor"/>
      </rPr>
      <t>En el 28° reporte trimestral, se informa lo siguiente:</t>
    </r>
    <r>
      <rPr>
        <sz val="11"/>
        <color theme="1"/>
        <rFont val="Calibri"/>
        <family val="2"/>
        <scheme val="minor"/>
      </rPr>
      <t xml:space="preserve">
Que se inició un trabajo conjunto con la Universidad Católica de la Santísima Concepción y Fundación AcercaRedes, para levantar diagnósticos (encuestas en terreno, estudio y análisis de suelo de cada localidad, cartografías del territorio y carteras de potenciales proyectos), y se efectuaron alianzas con instituciones públicas como INDAP, CORFO y la Municipalidad de Arauco para poder potenciar el impacto de las intervenciones.
</t>
    </r>
    <r>
      <rPr>
        <u/>
        <sz val="11"/>
        <color theme="1"/>
        <rFont val="Calibri"/>
        <family val="2"/>
        <scheme val="minor"/>
      </rPr>
      <t>Resultados informados:</t>
    </r>
    <r>
      <rPr>
        <sz val="11"/>
        <color theme="1"/>
        <rFont val="Calibri"/>
        <family val="2"/>
        <scheme val="minor"/>
      </rPr>
      <t xml:space="preserve">
- 178 agricultores entrevistados de los rubros apícola, avícola, hortalizas y producción de lácteos.
- 10 Muestras de suelo tomadas e informadas por el Instituto Nacional de Investigación Agraria (INIA) (conclusión: en su mayoría suelos con baja fertilidad, solo 3 con mejores condiciones, por lo que requiere incorporación de productos químicos para implementar programas de producción a gran escala)
- Lanzamiento del programa en instancias con agricultores
- Capacitación a agricultores por parte de la UCSC, en un curso general, y cursos especializados por rubro, entre noviembre y diciembre de 2019.
- Lanzamiento fondo concursable de desarrollo de Proveedores Agrícolas de Alimentos, en febrero de 2020, lo que incluyó un acompañamiento a los postulantes para definir las necesidades efectivas a presentar en el fondo concursable.
-Se desarrolló Fase de Incubación del Programa Agrícola Horcones, a finales de 2020, el cual tiene por objeto disminuir las brechas técnicas, de agricultores previamente capacitados, para pasar a una fase de formalización comercial, y así alcanzar a llegar a canales comerciales industriales. Son 16 agricultores incluidos en esta fase.
- Iniciativa </t>
    </r>
    <r>
      <rPr>
        <i/>
        <sz val="11"/>
        <color theme="1"/>
        <rFont val="Calibri"/>
        <family val="2"/>
        <scheme val="minor"/>
      </rPr>
      <t>"Juega Local"</t>
    </r>
    <r>
      <rPr>
        <sz val="11"/>
        <color theme="1"/>
        <rFont val="Calibri"/>
        <family val="2"/>
        <scheme val="minor"/>
      </rPr>
      <t xml:space="preserve">, que buscar incentivar la compra de empresas colaboradoras de Arauco, a los beneficiarios de la medida.
-En el último trimestre de 2021, se informa un avance del 100% del fondo concursable, con un total de 97 beneficiarios, en los rubros agroprocesados, apícolas, avícola, hortalizas, y lácteos.
- Se consolido la empresa </t>
    </r>
    <r>
      <rPr>
        <i/>
        <sz val="11"/>
        <color theme="1"/>
        <rFont val="Calibri"/>
        <family val="2"/>
        <scheme val="minor"/>
      </rPr>
      <t>"SPA Horticultores Arauco"</t>
    </r>
    <r>
      <rPr>
        <sz val="11"/>
        <color theme="1"/>
        <rFont val="Calibri"/>
        <family val="2"/>
        <scheme val="minor"/>
      </rPr>
      <t xml:space="preserve">, con el objeto de materializar una empresa asociada al rubro rural, y se les gestionó un terreno en comodato, para conformar, en el futuro, una sala de procesos.
- Desarrollo de </t>
    </r>
    <r>
      <rPr>
        <i/>
        <sz val="11"/>
        <color theme="1"/>
        <rFont val="Calibri"/>
        <family val="2"/>
        <scheme val="minor"/>
      </rPr>
      <t>"Plan formativo"</t>
    </r>
    <r>
      <rPr>
        <sz val="11"/>
        <color theme="1"/>
        <rFont val="Calibri"/>
        <family val="2"/>
        <scheme val="minor"/>
      </rPr>
      <t xml:space="preserve"> con el objetivo de facilitar el desarrollo de capacidades de agricultores de la comuna de Arauco, para alcanzar parámetros productivos, de calidad y comerciales, requeridos por las empresas que prestan servicios de alimentación.
- Visitas técnicas a los beneficiarios del programa, para la entrega de recomendaciones.
- Programa Gestor Comercial de INDAP, con la participación de 10 horticultores, que busca capacitarlos y establecer los canales de comercialización a canales industriales. Alianza con INDAP, para la articulación público-privada y con asistencia técnica, para que los agricultores tengan la posibilidad de transformarse en proveedores directos de la empresa SODEXO, al cual entrega servicio de alimentos a la Planta Arauco del complejo horcones.
- Inicio etapa de </t>
    </r>
    <r>
      <rPr>
        <i/>
        <sz val="11"/>
        <color theme="1"/>
        <rFont val="Calibri"/>
        <family val="2"/>
        <scheme val="minor"/>
      </rPr>
      <t>"Escalabilidad y Sostenibilidad</t>
    </r>
    <r>
      <rPr>
        <sz val="11"/>
        <color theme="1"/>
        <rFont val="Calibri"/>
        <family val="2"/>
        <scheme val="minor"/>
      </rPr>
      <t xml:space="preserve">" del programa, con la destinación de 35 millones para la construcción de la Sala de procesos.
</t>
    </r>
    <r>
      <rPr>
        <u/>
        <sz val="11"/>
        <color theme="1"/>
        <rFont val="Calibri"/>
        <family val="2"/>
        <scheme val="minor"/>
      </rPr>
      <t>En carta GIC 227/2022:</t>
    </r>
    <r>
      <rPr>
        <sz val="11"/>
        <color theme="1"/>
        <rFont val="Calibri"/>
        <family val="2"/>
        <scheme val="minor"/>
      </rPr>
      <t xml:space="preserve">
En respuesta a requerimiento de información, el titular informó lo siguiente:
- Etapa de diagnóstico con UCSC, entre 02/05/2019 y 31/07/2019
-Encuesta diagnóstico, entre 01/06/2019 y 31/07/2019
-Toma de muestra de suelo, realizada el 05/08/2019
- Informe de resultados de muestras de suelo, del 14/08/2019
- Planilla Excel con el listado de los participantes del programa de desarrollo de proveedores agrícolas, con el detalle del rubro, localidad, y participación en cada hito del programa, del cual se desprende la siguiente participación:
*117 beneficiarios del programa (6 agroprocesadores; 21 apicultoras; 14 aviculturas; 61 Hortalizeros; 11 Productores lácteos, 4 no aplica)
*Participantes de las localidades de Carampangue, Chillancito; Chillancito bajo; Conumo; Conumo, Conumo Alto, Conumo bajo, El Parrón; Horcones, Horcones Cancha, Horcones Carretera, Horcones Cordillera, Horcones Costa, Horcones playa, La Guinga; Meseta; Pichilo, El Pinar y otras localidades rurales de Arauco.
*Capacitación generales (diciembre 2019) = 97 beneficiarios
*Capacitaciones especialidades (enero 2020) = 91 beneficiarios
*Visitas técnicas (enero 2020) =91 beneficiarios
*Adjudicación fondo concursable de desarrollo de Proveedores Agrícolas de Alimentos (Febrero 2020-Diciembre 2022) =96 beneficiarios
*Programa Gestor Comercial de INDAP (Enero 2021 - Junio 2021)= 14 beneficiarios
*Fase de Incubación del Programa Agrícola Horcones. (Junio 2021- Septiembre 2022) = 14 beneficiarios
*Plan formativo técnico (Junio 2021- Septiembre 2022)= 43 beneficiarios
*Participación en empresa SPA Horticultores Arauco (08/10/2021) = 14 beneficiarios (Señalar que respecto del certificado de SII presentado, los socios corresponden a 13)
- Describe las actividades del Sostenibilidad, que contempla 3 fases de articulación en distintos estado de ejecución:
* Articulación 1: Postulación al Programa de Asociatividad Económica del Instituto de Desarrollo Agropecuario (Monto Apalancado: $22.826.000/En ejecución)
*Articulación 2: Postulación al Programa de Desarrollo de Inversiones del Instituto de Desarrollo  Agropecuario (Total Proyecto: $40.000.000 (35MM aporte titular/5MM aporte socios)/ En gestión de permisos municipales y con instalación primera piedra)
*Articulación 3: Conformación Sociedad por Acción Horticultores Arauco SpA (Ejecutado) (adjunta Certificado de SSII, de inicio de actividades de la Sociedad Por acciones Horticultores de Arauco SPA, RUT 77.452.348-0, cuya fecha de inicio corresponde al 08/10/2021, conformado por 13 socios)
-Describe las actividades de Escalabilidad, que contempla 2 fases de articulación, ambas en ejecución:
*Articulación 1: Gestión canal comercial industrial del Complejo Forestal Industrial Horcones de Celulosa Arauco (CFI Horcones). (En ejecución)
*Articulación 2: Gestión canal comercial trabajadores del CFI Horcones (En ejecución)
- Respecto del estado de avance en la construcción de la Sala de Procesos, informa que se encuentra en tramitación de los permisos municipales y se efectúo la instalación de la primera piedra ((https://www.indap.gob.cl/noticias/ponen-la-primera-piedra-de-futura-sala-de-procesos-de-la-sociedad-de-horticultores-de).
Sobre este punto adjunta el Convenio de Colaboración y Cooperación entre INDAP y Fundación ACERCAREDES, del 31/08/2020, cuyo objetivo general es </t>
    </r>
    <r>
      <rPr>
        <i/>
        <sz val="11"/>
        <color theme="1"/>
        <rFont val="Calibri"/>
        <family val="2"/>
        <scheme val="minor"/>
      </rPr>
      <t>"Generar una alianza estratégica que encadene a usuarios con un poder comprador para fortalecer su comercialización y la promoción de la asociatividad entre emprendedores locales y organizaciones productivas y comerciales".
Adjunta también Comprobante de proyecto de aguas (potable y servida), del 30/09/2022, y su respectivo pago ante la Seremi de Salud; y Contrato para la construcción de sala de procesos de Horticultores de Arauco SPA, del 20/04/2022,</t>
    </r>
    <r>
      <rPr>
        <sz val="11"/>
        <color theme="1"/>
        <rFont val="Calibri"/>
        <family val="2"/>
        <scheme val="minor"/>
      </rPr>
      <t xml:space="preserve">
</t>
    </r>
  </si>
  <si>
    <t>Sí, existe una mención explicita sobre el empleo en la etapa de construcción.
Adicionalmente están disponibles los reportes de avance trimestrales, y el reporte de empleabilidad</t>
  </si>
  <si>
    <r>
      <rPr>
        <u/>
        <sz val="11"/>
        <color theme="1"/>
        <rFont val="Calibri"/>
        <family val="2"/>
        <scheme val="minor"/>
      </rPr>
      <t>En el sitio web https://www.arauco.cl/chile/mapa/documentos/:</t>
    </r>
    <r>
      <rPr>
        <sz val="11"/>
        <color theme="1"/>
        <rFont val="Calibri"/>
        <family val="2"/>
        <scheme val="minor"/>
      </rPr>
      <t xml:space="preserve">
Se encuentran publicados reportes de avance de empleabilidad desde julio de 2016 a mayo de 2022, con el detalle de la dotación local empleada en las faenas de construcción del proyecto.
Informa que en base a la pandemia de COVID-19, hubo una disminución de la contratación debido a las limitaciones de trabajos por motivos sanitarios, los cuales fueron recuperados respecto de los valores observados pre-pandemia a marzo de 2020.
No se adjuntan los listados de personas empleados, bajo el criterio de protección de información personal, señalando que los listados están disponibles físicos en la planta.
Conforme al último reporte de empleabilidad, se indica una contratación total de 92.301 personas en el periodo comprendido entre junio de 2016 y mayo de 2022. Entre el periodo de septiembre de 2016 a enero de 2020, se informa tanto la dotación total contratada, como la local, con lo cual se puede señalar que la contratación de mano de obra local a variado entre 11% y 43% de la dotación total en ese periodo. Desde febrero de 2020 a mayo de 2022 no si informa la dotación total, por lo que no se puede determinar el % de la dotación de personas locales contratadas.
</t>
    </r>
    <r>
      <rPr>
        <u/>
        <sz val="11"/>
        <color theme="1"/>
        <rFont val="Calibri"/>
        <family val="2"/>
        <scheme val="minor"/>
      </rPr>
      <t>En el 28° reporte trimestral:</t>
    </r>
    <r>
      <rPr>
        <sz val="11"/>
        <color theme="1"/>
        <rFont val="Calibri"/>
        <family val="2"/>
        <scheme val="minor"/>
      </rPr>
      <t xml:space="preserve">
En materia de capacitación de personal y vinculación para la empleabilidad, se informaron las siguientes iniciativas y/o programas, entre 2006 y 2022:
-2 Escuelas de Formación técnica (2016).
- Programa de capacitación de formación laboral con el SENCE (2019-2020).
- Ejecución de la 4° versión de la Feria Laboral Campus Arauco, actividad organizada por UC-Sede Campus Arauco, la cual tiene el propósito de generar oportunidades laborales y prácticas profesionales para estudiantes y titulados. También se informa la realización del programa "Capacitación Escalada", que abarca las distintas necesidad de contratación, teniendo en consideración la elegibilidad y pertinencia de los candidatos para la certificación exigida por ChileValora.
- "Programa de Reinserción Laboral-Cárcel Arauco".
- Alianza con la Fundación EMPLEA, generando el proyecto "EMPLEATE MAPA", cuya finalidad es habilitar estratégicamente a personas para las diferentes oportunidades laborales que se ofrecen en el proyecto MAPA.
- Programa "RECONSTRUYE TU FUTURO", con el objeto de aportar en la empleabilidad en tiempos de pandemia, con capacitaciones de oficios gratuitas y en line
- Programa "REACTIVATE MAPA", que tiene por objeto acompañar el proceso de desapego laboral de 600 trabajadores de MAPA, reactivar sociolaboralmente a trabajadores, certificación de competencias a 300 trabajadores a través de la Escuela Tecnológica de la Construcción de la CChC.
- Programa "+R", que incluyo el Tercer Encuentro Empresarial para la Reinserción Laboral, para la reinserción laboral de personas privadas de libertad
- Reuniones semanales con empresas contratistas para reforzar la reportabilidad, contratación de mano de obra local, y uso de servicios locales.
- Implementación en CasaAbierta, de recepción de CV.
- Reuniones periódicas con OMILS de las comunas prioritarias, para reforzar gestiones de trabajo conjunto sobre reportabilidad, procesos de selección y mecanismos de acreditación de localía.
- Escuela de Capacitación "Escuela de Formación de MAPA", sobre oficios.
Se adjuntan fotografías de afiches, capacitaciones y ceremonias de titulación, de algunas de las iniciativas antes descritas.
</t>
    </r>
    <r>
      <rPr>
        <u/>
        <sz val="11"/>
        <color theme="1"/>
        <rFont val="Calibri"/>
        <family val="2"/>
        <scheme val="minor"/>
      </rPr>
      <t>De la revisión se pueden resumir los siguientes hitos de implementación de esta medida:</t>
    </r>
    <r>
      <rPr>
        <sz val="11"/>
        <color theme="1"/>
        <rFont val="Calibri"/>
        <family val="2"/>
        <scheme val="minor"/>
      </rPr>
      <t xml:space="preserve">
-agosto 2015: Plan de manejo de obras civiles en el fundo La Playa, con dotación de la comuna de Arauco de 8 personas.
-marzo 2016: Contrato obras civiles para la construcción de la PTE (fase I)
-marzo a junio 2016: Primera versión Escuela de formación técnica (construcción PTE), inicio clases 06/06/2016-titulación 28/06/2016, participación de 120 personas, y 43 aprobados.
-junio 2016: 42 personas contratadas de procedencia local
-octubre 2016: Segunda versión Escuela formación técnica (construcción PTE), participación de 100 personas, 51 aprobados.
-Septiembre 2016: Dotación de793 personas,  567 de la región del Biobío, y 107 de la comuna de Arauco.
-abril 2017: Dotación de 867 personas,  777 personas de la Región del Biobió, y 139 de la comuna de Arauco
-junio 2017: Dotación de 901 personas, 140 de la comuna de Arauco, localidades de Laraquete, Carampangue y Arauco centro.
-julio 2017: 902 personas, 127  de la comuna de Arauco, localidades de Laraquete, Carampangue y Arauco centro.
-septiembre 2017: 612 personas, 91  de la comuna de Arauco, localidades de Laraquete, Carampangue y Arauco centro.
-octubre 2017: 402 personas, 46  de la comuna de Arauco, localidades de Laraquete, Carampangue y Arauco centro.
-noviembre 2017: 315 personas, 37  de la comuna de Arauco, localidades de Laraquete, Carampangue y Arauco centro.
-diciembre 2017: 265 personas, 45  de la comuna de Arauco.
-enero 2018: 207 personas, 38 de la comuna de Arauco.
-febrero 2018: 108 personas, 25 de la comuna de Arauco.
-marzo 2018: 88 personas, 22 de la comuna de Arauco.
-abril 2018: 114 personas, 20 de la comuna de Arauco.
-mayo 2018: 115 personas, 29 de la comuna de Arauco.
-junio 2018: 125 personas, 29 de la comuna de Arauco.
-julio 2018: 86 personas, 21 de la comuna de Arauco.
-agosto 2018: 86 personas, 21 de la comuna de Arauco.
-septiembre 2018: 105 personas, 45 de la comuna de Arauco.
-octubre 2018: 109 personas, 30 de la comuna de Arauco.
-noviembre 2018: 159 personas, 28 de la comuna de Arauco.
-diciembre 2018: 174 personas, 31 de la comuna de Arauco.
-enero 2019: 270 personas, 68 de la comuna de Arauco.
-febrero 2019: 380 personas, 94 de la comuna de Arauco, Curanilahue, y Lota.
-marzo 2019: 528 personas, 133 de la comuna de Arauco, Curanilahue y Lota.
-abril 2019: 823 personas, 243 de la comuna de Arauco, Curanilahue y Lota.
-mayo 2019: 1017 personas, 315 de la comuna de Arauco, Curanilahue y Lota.
-junio 2019: 1161 personas, 351 de la comuna de Arauco, Curanilahue y Lota.
-julio 2019: 1351 personas, 448 de la comuna de Arauco, Curanilahue, Los Álamos y Lota.
-agosto 2019: 1757 personas, 576 de la comuna de Arauco, Curanilahue, Los Álamos y Lota.
-septiembre 2019: 2226 personas, 761de la comuna de Arauco, Curanilahue, Los Álamos y Lota.
-octubre 2019: 3147 personas, 997de la comuna de Arauco, Curanilahue, Los Álamos y Lota.
-noviembre 2019: 4085 personas, 1166 de la comuna de Arauco, Curanilahue, Los Álamos y Lota.
-diciembre 2019: 5433 personas, 1477 de la comuna de Arauco, Curanilahue, Los Álamos y Lota.
-enero 2020: 7390 personas, 1858 de la comuna de Arauco, Curanilahue, Los Álamos y Lota.
-febrero 2020: No informa dotación total,  2196 de la comuna de Arauco, Curanilahue, Los Álamos y Lota.
-marzo 2020: No informa dotación total,  2328 de la comuna de Arauco, Curanilahue, Los Álamos y Lota.
-agosto 2019 a febrero 2020: programa de capacitaciones SENCE, 354 personas.
-abril 2020:  No informa dotación total,  1847 empleo local . No señala comuna, solo empleo local.
-mayo 2020:  No informa dotación total,  2164 empleo local . No señala comuna, solo empleo local.
-junio 2020:  No informa dotación total,  2521 empleo local . No señala comuna, solo empleo local.
-julio 2020:  No informa dotación total,  2619 empleo local. No señala comuna, solo empleo local.
-agosto 2020:  No informa dotación total,  2800 empleo local. No señala comuna, solo empleo local.
-septiembre 2020:  No informa dotación total,  2837 empleo local. No señala comuna, solo empleo local.
-octubre 2020:  No informa dotación total,  2900 empleo local. No señala comuna, solo empleo local.
-noviembre 2020:  No informa dotación total,  2998 empleo local. No señala comuna, solo empleo local.
-diciembre 2020:  No informa dotación total,  3021 empleo local. No señala comuna, solo empleo local.
-enero 2021:  No informa dotación total,  3164 empleo local. No señala comuna, solo empleo local.
-febrero 2021:  No informa dotación total,  3337 empleo local. No señala comuna, solo empleo local.
-marzo 2021:  No informa dotación total,  3532 empleo local. No señala comuna, solo empleo local.
-abril 2021:  No informa dotación total,  3259 empleo local. No señala comuna, solo empleo local.
-mayo 2021:  No informa dotación total,  3207 empleo local. No señala comuna, solo empleo local.
-junio 2021:  No informa dotación total,  3411 empleo local. No señala comuna, solo empleo local.
-julio 2021:  No informa dotación total,  3397empleo local. No señala comuna, solo empleo local.
-agosto  2021:  No informa dotación total,  3042 empleo local. No señala comuna, solo empleo local.
-septiembre 2021:  No informa dotación total,  3346 empleo local. No señala comuna, solo empleo local.
-octubre 2021:  No informa dotación total,  3272 empleo local. No señala comuna, solo empleo local.
-noviembre 2021:  No informa dotación total,  3522 empleo local. No señala comuna, solo empleo local.
-diciembre 2021:  No informa dotación total,  3272 empleo local. No señala comuna, solo empleo local.
-enero 2022:  No informa dotación total,  3225 empleo local. No señala comuna, solo empleo local.
-febrero 2022:  No informa dotación total,  3059 empleo local. No señala comuna, solo empleo local.
-marzo 2022:  No informa dotación total,  3018 empleo local. No señala comuna, solo empleo local.
-abril 2022:  No informa dotación total,  2762 empleo local. No señala comuna, solo empleo local.
-mayo 2022:  No informa dotación total,  2637 empleo local. No señala comuna, solo empleo local.
</t>
    </r>
  </si>
  <si>
    <t xml:space="preserve">
Conforme al último reporte de empleabilidad disponible, de mayo 2022, fue posible calcular una contratación de empleo local de 92.923 personas, de las comunas de Arauco, Laraquete, Los Álamos, Carampague, Curanilahue y Lota, en el periodo comprendido entre julio de 2016 y mayo de 2022. 
Entre el periodo de septiembre de 2016 a enero de 2020, se informa tanto la dotación total contratada, como la local, con lo cual se puede determinar que la contratación de mano de obra local a variado entre 11% y 43% de la dotación total en ese periodo. Desde febrero de 2020 a mayo de 2022, no se informa la dotación total, por lo que no se puede determinar el % de la dotación de personas locales contratadas.
En el periodo informado, se informaron una serie de instancias y programas de capacitación enfocados en la formación técnica de personas, con miras a empleabilidad en el proyecto MAPA y su reconversión laboral, para cuando este finalice. 
En base a la información analizada, se puede concluir que el titular ha generado mecanismos (Escuelas de formación técnica y programa de formación laboral SENCE) para capacitar a población local, y ha contratado, en forma directa, indirecta o a través de sus contratistas, a personas de las comunas de Arauco, Laraquete, Los Álamos, Carampague, Curanilahue y Lota durante toda la fase de construcción del proyecto, habiendo iniciado la medida en 2016, esto es, en forma previa al inicio de las ejecución de obras civiles de L3.
</t>
  </si>
  <si>
    <t>No explícitamente, No obstante, están publicados en la sección "Documentos" los informes trimestrales, donde se da cuenta del detalle de cada medida del Plan de seguimiento socioambiental.</t>
  </si>
  <si>
    <t>1. Pág 259, 28° reporte trimestral. 
2.Carta GIC 277-2022, respuesta a RE OBB N° 087/2022 (Carpeta 7)</t>
  </si>
  <si>
    <r>
      <rPr>
        <u/>
        <sz val="11"/>
        <color theme="1"/>
        <rFont val="Calibri"/>
        <family val="2"/>
        <scheme val="minor"/>
      </rPr>
      <t>El Anexo 4°, del 15° reporte trimestral:</t>
    </r>
    <r>
      <rPr>
        <sz val="11"/>
        <color theme="1"/>
        <rFont val="Calibri"/>
        <family val="2"/>
        <scheme val="minor"/>
      </rPr>
      <t xml:space="preserve">
Se adjuntó como medio de verificación la carta SGAPC/019/2018, del 21 de noviembre de 2018, recepcionada por la Municipalidad de Arauco el 23/11/2018, en la cual se solicita efectuar las gestiones y coordinaciones para las medidas:[...] 5.2. Financiamiento para el equipamiento y mobiliario del CESFAM de Laraquete.
</t>
    </r>
    <r>
      <rPr>
        <u/>
        <sz val="11"/>
        <color theme="1"/>
        <rFont val="Calibri"/>
        <family val="2"/>
        <scheme val="minor"/>
      </rPr>
      <t>En el 28° reporte trimestral:</t>
    </r>
    <r>
      <rPr>
        <sz val="11"/>
        <color theme="1"/>
        <rFont val="Calibri"/>
        <family val="2"/>
        <scheme val="minor"/>
      </rPr>
      <t xml:space="preserve">
Se informa que, mediante oficio 560, del del 04 de abril, la Municipalidad de Arauco remite propuesta de convenio para la implementación de la medida de financiamiento, identificando el equipamiento y mobiliario requerido por la Dirección de Salud a cubrir con los fondos de la medida.
El traspaso de recursos se efectúo con fecha 02 de agosto de 2019, mediante transferencia bancaria N° 54709002824.
Se entrega registro fotográfico de parte de lo equipamientos adquiridos (conforme  las necesidades descritas por la Municipalidad)
Los equipos y mobiliarios adquiridos con los fondos traspasados correspondieron a:
- 1 ambulancia
-1 furgón para traslado de pacientes
-36 sillas para sala de espera
-13 butacas de mobiliario según NTB
-1 equipo electrógeno
-1 jeringa de calibración y espirómetro
-3 camillas de reanimación tipo stricker
-2 máquinas de aspiración
- 2 autoclaves
- 3 electrocardiógrafos e insumos
- 1 box dental equipado
- 1 sistema de cámaras de vigilancia.
</t>
    </r>
    <r>
      <rPr>
        <u/>
        <sz val="11"/>
        <color theme="1"/>
        <rFont val="Calibri"/>
        <family val="2"/>
        <scheme val="minor"/>
      </rPr>
      <t>En carta GIC 227/2022:</t>
    </r>
    <r>
      <rPr>
        <sz val="11"/>
        <color theme="1"/>
        <rFont val="Calibri"/>
        <family val="2"/>
        <scheme val="minor"/>
      </rPr>
      <t xml:space="preserve">
Adjunta el titular adjuntó comprobante de transferencia, folio 0065-000012573367, el que da cuenta del traspaso de fondos a la Municipalidad de Arauco, por $209.650.650.-
</t>
    </r>
  </si>
  <si>
    <t>La gestión inicial de la medida corresponde a la carta SGAPC/019/2018, del 21 de noviembre de 2018, en la cual el titular solicita a la municipalidad iniciar las coordinaciones necesarias para implementar la medida, no obstante, al tratar de una medida de traspaso de fondos, solo puede entenderse iniciada con la firma de convenio o traspaso de fondos.
Luego, mediante ORD ALC 560/2019, la Municipalidad de Arauco, remitió propuesta de Convenio con la identificación de las necesidades de equipamiento y mobiliario efectuada por el Departamento de Salud comunal, en las que se emplearían los recursos asignados de la medida.
El titular efectúo traspaso del monto comprometido (7.500UF), en un único pago efectuado con fecha 02/08/2019, siendo esta la fecha de materialización de la medida.
Conforme a lo anterior, se concluye ejecutada y concluida la medida 5.2, referida al traspaso de fondos para el financiamiento de equipamiento y mobiliarios del CESFAM de Laraquete.
Señalar que la medida fue iniciada y ejecutada dentro del plazo general estipulado para el plan de seguimiento de medidas socioambientales (inicio dentro 5 años desde el hito inicial de obras civiles de L3)</t>
  </si>
  <si>
    <t>No expresamente. Existe un acápite genérico de "Proyectos comunitarios acordados con la comunidad", en el cual existe una mención general de 30 proyectos, pero sin detalle del avance de cada uno. No obstante, están publicados en la sección "Documentos" los informes trimestrales, donde se da cuenta del detalle de cada medida del Plan de seguimiento socioambiental</t>
  </si>
  <si>
    <r>
      <rPr>
        <u/>
        <sz val="11"/>
        <color theme="1"/>
        <rFont val="Calibri"/>
        <family val="2"/>
        <scheme val="minor"/>
      </rPr>
      <t>Se informa en el 28° reporte trimestral:</t>
    </r>
    <r>
      <rPr>
        <sz val="11"/>
        <color theme="1"/>
        <rFont val="Calibri"/>
        <family val="2"/>
        <scheme val="minor"/>
      </rPr>
      <t xml:space="preserve">
Que se efectuó como primera medida reuniones con las organizaciones de pescadores, sin identificar fechas de ejecución.
Se informa que la definición del polígono destinado a la Caleta, se considera, para el titular,  como el hito de inicio de las gestiones, sin indicar la fecha de ocurrencia de dicho hito.
En el diagnóstico efectuado, se determinó que el terreno actual en el cual operaban los pescadores, era de propiedad fiscal, bajo administración de Bienes Nacionales, por lo que se inició un proceso de negociación para llegar a un acuerdo entre el Sindicato de Pescadores Artesanales de Laraquete con MBBNN, para habilitar y mejorar el espacio, con el objeto de materializar la compra del inmueble con cargo a los recursos asignados de la medida 6.1. Sin embargo, se informa que el proceso de compra no fue aceptado por MBBNN.
Conforme a lo anterior, informa el titular, se iniciaron las gestiones para realizar la destinación del polígono ante SERNAPESCA, para contar con el sito para la construcción de infraestructura. En paralelo, se informa se han efectuado evaluaciones de la estructura de la sede actual (condiciones estructurales) y evaluación de compra del terreno para la nuevas obras, lugar que esta en evaluación de factibilidad técnica.
Se indica que se adjudicó la empresa que estará a cargo de la demolición y diseño de la caleta.
Se informa que el proceso de diseño inició el 11/08/2021.
En el primer trimestre de 2022, se  efectuaron reuniones con las organizaciones de pescadores, para definir revisar el  diseño de la caleta.
</t>
    </r>
    <r>
      <rPr>
        <u/>
        <sz val="11"/>
        <color theme="1"/>
        <rFont val="Calibri"/>
        <family val="2"/>
        <scheme val="minor"/>
      </rPr>
      <t xml:space="preserve">Carta GIC 227/2022: </t>
    </r>
    <r>
      <rPr>
        <sz val="11"/>
        <color theme="1"/>
        <rFont val="Calibri"/>
        <family val="2"/>
        <scheme val="minor"/>
      </rPr>
      <t xml:space="preserve">
E</t>
    </r>
    <r>
      <rPr>
        <u/>
        <sz val="11"/>
        <color theme="1"/>
        <rFont val="Calibri"/>
        <family val="2"/>
        <scheme val="minor"/>
      </rPr>
      <t>n respuesta a requerimiento efectuado por le RE OBB 087/2022, el titular informa lo siguiente (resumen):</t>
    </r>
    <r>
      <rPr>
        <sz val="11"/>
        <color theme="1"/>
        <rFont val="Calibri"/>
        <family val="2"/>
        <scheme val="minor"/>
      </rPr>
      <t xml:space="preserve">
</t>
    </r>
    <r>
      <rPr>
        <b/>
        <sz val="11"/>
        <color theme="1"/>
        <rFont val="Calibri"/>
        <family val="2"/>
        <scheme val="minor"/>
      </rPr>
      <t>Respecto de la Caleta Laraquete:</t>
    </r>
    <r>
      <rPr>
        <sz val="11"/>
        <color theme="1"/>
        <rFont val="Calibri"/>
        <family val="2"/>
        <scheme val="minor"/>
      </rPr>
      <t xml:space="preserve"> en 2021 se identificó a MBienes Nacionales como propietario del terreno, y tras un frustrado proceso de compra, se continuo con otras gestiones. En marzo de 2021, en conjunto con organizaciones de pescadores artesanales, se revisan in situ el área utilizada para sus actividades productivas, para definir polígono destinado a la nueva infraestructura para la venta de productos del mar. Mediante ORD 142/2021, del 12/07/2021 SERNAPESCA, informa que la solicitud de destinación de la caleta fue admitida a trámite, iniciando con la confección del expediente de destinación para posteriormente ser presentado a la Subsecretaría para las Fuerzas Armadas. Señala el titular que la definición del polígono para la destinación de la nueva infraestructura, permitirá a las organizaciones de pescadores, en términos legales, contar con un terreno que permita facultarlos en la habilitación de infraestructura de apoyo, para la comercialización de sus productos.
Adjunta el ORD 142/2021 de SERNAPESCA.
Como próximos hitos, informa el titular la realización del seguimiento a la solicitud para destinación del polígono, y una vez aprobado el trámite, se iniciarán las gestiones de contratación de diseño con cargo al fondo comprometido por la acción 6.1.
</t>
    </r>
    <r>
      <rPr>
        <b/>
        <sz val="11"/>
        <color theme="1"/>
        <rFont val="Calibri"/>
        <family val="2"/>
        <scheme val="minor"/>
      </rPr>
      <t xml:space="preserve">Respecto de la Caleta Arauco: Se informa como antecedentes previo (no gestión del titular) que en el año 2015, se celebro, entre la Municipalidad de Arauco y la Agrupación de Pescadores Artesanales y Buzos Mariscadores Caleta Arauco, una modificación del comodato, entregando un terreno de 500m2 adicionales. 
* 11/08/2021 indica que se iniciaron las gestiones, con una reunión con el Sindicato de trabajadores independientes de pescadores, para presentar el diseño de la infraestructura de la Caleta Arauco.
*24/08/2021 indica que el presidente de la Agrupación de Pescadores Artesanales y Buzos de Caleta Arauco, manifestó al titular el interés de activar la medida, poniendo a disposición el terreno donde actualmente se emplaza su sede organizacional para la implementación de la medida en dicho lugar. Se indica que este terreno fue entregado en comodato de 35 años a dicha organización.(Se adjunta comodato y carta del 24/08/2021 del Pdte. de la Agrupación de Pescadores Artesanales y Buzos Caleta Arauco)
*25/11/2021: Contrato de prestaciones entre el titular y arquitecto Nicolas Sáez, para el desarrollo de infraestructura para la venta de productos de mar Caleta Arauco. (Se adjunta contrato de servicio entre el titular y Nicolas Sáez, por un monto de 601,15 UF
*22 y 28/12/2021: Boletas de honorario por servicio de diseño (se adjunta BHE N°76, por un monto de 300,58UF y BH° N° 78, por 68,95)
*23/02/2022: Reunión con directivos de las organizaciones STI de pescadores Artesanales de Caleta Arauco, y Agrupación de Pescadores, para revisión de diseño.(se adjunta registro fotográfico)
*04/03/2022: Presentación diseño preliminar.(se adjunta registro fotográfico)
*24/03/2022: Reunión con SECPLAN para presentar diseño de Caleta Arauco y evaluación de aspectos técnicos.
*14/06/2022: Reunión con SECPLAN, con generación de acuerdos por ambas partes, incluyendo la generación del diseño de explanada entre el canal y el centro de ventas con un monto de $3.6000.000, a ser cargado al monto comprometido en la medida.
Informa que los próximos hitos corresponden a formalizar el acuerdo con la Municipalidad de Arauco, respecto de la explanada, formalizar la propuesta definitiva de infraestructura y la demolición de la infraestructura existente, para iniciar la construcción de la infraestructura nueva.
</t>
    </r>
    <r>
      <rPr>
        <sz val="11"/>
        <color theme="1"/>
        <rFont val="Calibri"/>
        <family val="2"/>
        <scheme val="minor"/>
      </rPr>
      <t xml:space="preserve">
</t>
    </r>
  </si>
  <si>
    <t xml:space="preserve">Como se indicó en el EIA y las Adenda N° 1 y Adenda N° 2, la operación del Proyecto considera la optimización o mejora del sistema de descarga de efluentes tratados al mar, fuera de la Zona de Protección Litoral, para seguir dando cumplimiento a la normativa ambiental y sectorial aplicable. Si bien se ha demostrado que la mejora propuesta presenta una dilución, al final de campo cercano y lejano, mayor que la dilución objetivo definida, y que el sistema de descarga mejorado (situación “con Proyecto”) permite aumentar la capacidad de dilución al final del campo cercano y lejano, respecto del sistema actual, es posible que, a pesar de ello, la descarga de efluentes, en la situación “con Proyecto”, pueda generar la percepción inicial de un deterioro de la calidad ambiental del ambiente marino, lo que podría involucrar, por un tiempo, un eventual desincentivo para el desarrollo de actividades extractivas de recursos hidrobiológicos y de actividades recreativas en el borde costero frente a la Planta, aun cuando se reconoce una marcada vocación y uso industrial de la zona.
En tal sentido, y a modo de medida (ver numeral 5.3.1. del EIA), el Proyecto contempla la optimización del sistema de descarga, el que ha sido diseñado con el objetivo de no provocar ningún efecto ambiental que empeore las condiciones de calidad físico —química de las aguas en el corto, mediano o largo plazo, que puedan causar una restricción o limitación en la extracción o explotación de los recursos naturales, o bien el desarrollo de actividades recreativas en la playa y de navegación. Por el contrario, los ajustes a introducir en el sistema emisario-difusor permitirán alcanzar un mejor desempeño ambiental respecto de la situación “sin Proyecto”.
Por otra parte, durante la operación, la presencia física del sistema mejorado de descarga no implicará un cambio en la zona de playa o borde costero, pues las obras e instalaciones no serán percibidas por los usuarios o visitantes de la zona.
En consecuencia, si bien puede existir una preocupación temporal respecto de los eventuales efectos de la descarga y/o una percepción de deterioro de la calidad ambiental en el medio marino, la ingeniería y diseño del Proyecto se han desarrollado con el objetivo de no provocar ningún efecto ambiental que empeoren las condiciones de calidad físico —química de las aguas en el corto, mediano o largo plazo, y que puedan causar una restricción o limitación en la extracción o explotación de los recursos naturales, o bien el desarrollo de actividades recreativas en la playa y de navegación. A ello debe sumarse que, un proceso de comunicación y diálogo informado con las comunidades e interesados, oportuno y permanente, permitirán despejar las inquietudes y percepciones iniciales y dar respuesta a las genuinas preocupaciones que pudieren surgir. A todo ello se suma, que el Proyecto—y en particular, su sistema mejorado de descarga de efluentes tratados- se emplazará y operará en un área en la cual se ha usado como medio receptor de efluentes industriales y que, mediante los ajustes que se pretenden introducir, se alcanzará, como se dijo, un mejor desempeño ambiental respecto de la situación “sin Proyecto”.
No obstante lo anterior, el titular contempla, como medida adicional de manejo ambiental, ejecutar un Programa de Investigación Ecosistémica del sector Horcones. En efecto, Celulosa Arauco y Constitución S.A. (Arauco) tiene como uno de sus objetivos prioritarios, e integrado en su quehacer productivo, la protección del medio ambiente, de los ecosistemas y el resguardo de la diversidad biológica de las áreas de influencia en las cuales desarrolla sus operaciones y sus proyectos. En particular, en el caso de los ecosistemas marinos costeros y estuarinos en torno al sector de Horcones en el Golfo de Arauco, Arauco desea contribuir a la generación de conocimiento ecológico integral (incluyendo las actividades humanas), oceanográfico y ecosistémico, con iniciativas innovadoras que contribuyan a través de la investigación científica al desarrollo local.
En consecuencia, el titular propone de manera voluntaria y sin perjuicio de lo establecido en la Ley N° 19.300 respecto del Plan de Seguimiento Ambiental para las variables relacionadas con el presente Proyecto, la ejecución de un “Programa de Investigación Ecosistémica”, para profundizar y/o incrementar el conocimiento científico acerca del ecosistema marino costero y estuarino en las cercanías de las desembocaduras de los ríos Laraquete y Carampangue, así como de la zona del Golfo de Arauco.
El Programa será ejecutado por un Consorcio de Universidades y/o Centros de Investigación de Excelencia cuyos investigadores posean un elevado y reconocido prestigio en las áreas de investigación y acción que pretende desarrollar el Programa. Las acciones que ejecute el Programa de Investigación Ecosistémica serán presentadas a las autoridades y comunidad interesada.
Específicamente, el Programa propone desarrollar las siguientes áreas temáticas:
i) Área Temática 1: Biodiversidad y Ecosistemas:
• Esta área del Programa se centrará principalmente en el estudio de la biodiversidad, estudios poblacionales y comunitarios de especies/grupos claves, y en la comprensión de algunos de los procesos ecológicos fundamentales para el funcionamiento de los ecosistemas involucrados. El área temática incluirá subsistemas ecológicos particulares e interconexiones, como por ejemplo: intermareal playas de arena y rocas), submareal (bentos), columna de agua (plancton y pélagos), entre otros.
ii) Área Temática 2: Oceanografía; dinámica del sector Horcones, y Golfo de Arauco.
• El principal foco de acción en investigación será la comprensión de las fuentes de variabilidad oceanográfica física de mesoescala, incluyendo la dinámica de los procesos de surgencia y la intrusión de aguas con bajo contenido de oxígeno en el Golfo de Arauco.
iii) Área Temática 3: Investigación y acciones para profundizar el estudio y conocimiento de los estuarios de los ríos Laraquete y Carampangue:
• Sin perjuicio de los estudios de línea de base que se han elaborado en el marco del presente EIA y Adenda sobre las desembocaduras de los ríos Laraquete y Carampangue, se estima necesario continuar con estudios sobre estos estuarios desde un punto de vista ecológico y ecosistémico. Al respecto, se propone desarrollar trabajos que profundicen los estudios respecto de biodiversidad, estudios poblacionales y comunitarios de especies/grupos claves. Especial importancia se le otorgará al potencial que poseen para la educación ambiental y el ecoturismo.
ARAUCO llevará a cabo las gestiones necesarias para el establecimiento del Programa, presentando a la autoridad correspondiente la propuesta generada por los grupos de investigadores en base a los lineamientos anteriormente expuestos, así como también el tiempo de duración de cada uno de los proyectos.
Los resultados obtenidos en la etapa de levantamiento de información de Línea de Base, como los que se obtendrán producto del Plan de Seguimiento Ambiental, serán puestos a disposición del Programa.
Adicionalmente, y sin perjuicio que, tal como se demostró, este impacto no configura un efecto, característica o circunstancia del artículo 11 de la Ley 19.300, se estimó que las medidas específicas relacionadas con los Programas de Desarrollo Comunitario, con las medidas para hacerse de otros impactos y con el Programa de Investigación Ecosistémico antes descrito, entre otras, pueden aminorar y/o contrarrestar la eventual percepción inicial de deterioro de la calidad ambiental del ambiente marino.
Por su parte, si bien no es una medida de manejo ambiental propiamente tal (sino de seguimiento), el Proyecto contempla un Programa de Monitoreo del Efluente ejecutado por una entidad externa acreditada y con resultados que pueden ser de conocimiento público.
Finalmente, cabe señalar que, por la naturaleza y características del Área Temática denominada “Pesca artesanal: Ciencia para el desarrollo local”, contenida originalmente en el Programa de Investigación Ecosistémica del sector Horcones como Área Temática 3 o c), se ha estimado más conveniente que dicha línea de acción forme parte del Programa de Desarrollo Productivo para los Pescadores Artesanales de Arauco. Es por ello que se ha incluido y adaptado en dicho Programa como la medida denominada “Programa de Investigación Ecosistémica — Generación de Conocimiento para el Desarrollo Local de la Pesca Artesanal”.
Respecto de todas las medidas que componen los programas de desarrollo comunitario y las identificadas como otras medidas de manejo ambiental, el titular realizará todas las gestiones comprometidas para la adecuada y oportuna ejecución de todas ellas, en los términos propuestos en las reuniones con el Municipio de Arauco y la comunidad, durante el proceso de evaluación ambiental del proyecto, de modo que inicien su desarrollo dentro de los primeros 5 años contados desde el inicio de la ejecución del Proyecto.
</t>
  </si>
  <si>
    <t>No expresamente, se encuentra un acápite "iniciativas de investigación y monitoreo", la cual describe genéricamente proyectos de desarrollo productivos, seguimiento y evaluación en áreas de manejo, entre otros. No obstante, están publicados en la sección "Documentos" los informes trimestrales, donde se da cuenta del detalle de cada medida del Plan de seguimiento socioambiental
Existe un Facebook de PREGA abierto a la comunidad, en el cual hay video y proyectos del PREGA.</t>
  </si>
  <si>
    <r>
      <rPr>
        <u/>
        <sz val="11"/>
        <color theme="1"/>
        <rFont val="Calibri"/>
        <family val="2"/>
        <scheme val="minor"/>
      </rPr>
      <t>En el 28° reporte se informa los siguientes hitos de implementación de la medida:</t>
    </r>
    <r>
      <rPr>
        <sz val="11"/>
        <color theme="1"/>
        <rFont val="Calibri"/>
        <family val="2"/>
        <scheme val="minor"/>
      </rPr>
      <t xml:space="preserve">
El 27 de Abril 2015, se remitieron carta a 3 universidades (Carta GCMASSO 023/24/25) para conformar el consorcio de universidades En las cartas se señala una reunión previo del 20 de marzo, y se invita a la universidades Pontificia Universidad Católica de Chile (Facultad de Ciencias biológicas); Universidad de Chile (Facultad de Ciencias Forestales y Conservación de la Naturaleza), y Universidad de Concepción (Facultad de Ciencias Naturales y Oceanográficas), para la ejecución del Programa de Investigación Ecosistémica. Esto se considera el hito de inicio de la medida. Luego en junio del mismo año, se convocó a la primera reunión del Consorcio de universidades (cartas de invitación GCMASSO 83/84/85), y se llevó a cabo el 30 de junio de 2015, e la cual se define el Consorcio para el Programa de Estudios Ecosistémicos del Golfo de Arauco (PREGA), y se definen las líneas de investigación y proyectos para la fase 2016-2018.
Las áreas temáticas definidas corresponden fueron 4: 
1) Biodiversidad y Ecosistema;
 2)Oceanográfica, dinámica del sector Horcones y Golfo Arauco; 
3) Investigación y acciones para profundizar el estudio y conocimiento de los estuarios de los ríos Laraquete y Carampangue; 
4) Pesca artesanal, ciencia para el desarrollo local. 
Para las cuales, en el periodo 2016-2018, en conjunto se definieron 6 estudios (3 UDEC; 1 PUC; 1 UCh; 1 PUC-UDEC).
Los estudios propuestos correspondieron a: 1) Biodiversidad del macro y mega bentos submareal y su variación en el tiempo en la zona adyacente a los emisarios: 2) Variabilidad interanual de las corrientes en el interior del golfo de Arauco; 3) Caracterización ecológica del humedal del Carampangue en relación con las variaciones de su régimen hídrico; 4) Hidro-geomorfología del tramo inferior del río Carampangue y humedal costero asociado; 5) Ecología de las poblaciones de aves del humedal del río Carampangue; y 6) AMERB Laraquete, y Carampangue, estudio para determinar acciones de fomentos productivo.
Luego, para el periodo 2019-2022, se definieron nuevos proyectos de investigación (misma 4 líneas), incorporando  a la Universidad de Valparaíso en el PREGA. 
En total 10 proyectos incluidos para el periodo 2019-2020 (6 UDEC; 2 PUC; 1 UCh, 1 UdV), que corresponden a : 1)Variabilidad espacial y temporal de la biodiversidad bentónica submareal en la zona adyacente al emisario de la Planta Arauco; 2)Circulación y mezcla en el Golfo de Arauco, rol de los forzantes meteorológicos y remotos; 3)Río Carampangue, caudales, vegetación ribereña y comunidades locales; 4)Sucesión ecológica y fijación de especies comerciales en los arrecifes artificiales instalados en el AMERB del Sindicato de Pescadores Artesanales de Caleta Arauco; 5) Cambios en la estructura especial de la vegetación en el humedal de Carampangue en respuesta a perturbaciones naturales y antrópicas, un modelo de nicho generado en ciencia ciudadana; 6) Línea base y monitoreo de las poblaciones de cetáceos, chungungos y lobos marinos en el Golfo de Arauco, región delo Biobío; 7) Ecología poblacional de las aves en el humedal del río Carampangue; 8)Elaboración expediente Humedal Desembocadura del Rio Carampangue PREGA 2019; 9) Análisis de los límites espaciales del humedal de Carampangue, una perspectiva geoecologica; y 10) Gestor socio ambiental local PREGA 2020.
Para el periodo 2021-2022 se incluyeron 12 proyectos de investigación (10 UDEC, 1 UCh, 1 PUC),en las mismas 4 líneas investigativas:
 Estos proyectos corresponden a : 1) Variabilidad espacial y temporal de la biodiversidad bentónica submareal en la zona adyacente al emisario de la planta Arauco; 2) Estimación de la capacidad de carga ambiental del golfo de Arauco mediante modelación numérica de la circulación y renovación de sus aguas; 3) Interacción del Río y Humedal Carampangue; 4) Ampliación de unidades de arrecifes artificiales en el AMERB del Sindicato de trabajadores de pescadores independiente de Caleta Arauco; 5) Ecología poblacional de las aves en el humedal del río Carampangue; 6) Asesoría y facilitación para la generación del plan de manejo del Santuario de la naturaleza  humedal Arauco-desembocadura río Carampangue;  7) validación de rangos ambientales en formaciones vegetales del humedal Carampangue; 8) Gestor socio ambientales local PREGA (apoyo en difusión y ciencias ambiental ciudadana); 9) Incorporación de acuicultura experimental de ostra japonesa (Crassotres gigas) y ostión del norte ( Argopecten purpuratos) para la diversificación productiva del AMERB1 del sindicado de Buzos Caleta; 10) Estudios ecosistémicos estuario Laraquete; 11) Índice de varazones; y 12) Floraciones Algales
</t>
    </r>
    <r>
      <rPr>
        <u/>
        <sz val="11"/>
        <color theme="1"/>
        <rFont val="Calibri"/>
        <family val="2"/>
        <scheme val="minor"/>
      </rPr>
      <t>En carta GIC 227/2022, en respuesta a requerimiento de información (RE 087/2022):</t>
    </r>
    <r>
      <rPr>
        <sz val="11"/>
        <color theme="1"/>
        <rFont val="Calibri"/>
        <family val="2"/>
        <scheme val="minor"/>
      </rPr>
      <t xml:space="preserve">
El titular adjunto Excel con el resumen de todos los proyectos financiados, en los tres periodos (206-2018/209-2020/2021-2022), con el detalle de investigador a cargo, montos financiado. Adicionalmente, se listan las publicaciones científicas, resultantes de los distintos proyectos de PREGA (en total 11 publicaciones científicas)
De la información proporcionada por el titular, se pueden identificar, como productos de la medida 6.2., a través del PREGA, los siguientes resultados:
1) 28 proyectos de investigación científica, en 4 líneas investigativas definidas
2) 11 publicaciones científicas
3) Ciclo de Seminarios científicos, para profesionales DAEM de Arauco. (Difusión y educación ambiental)  2020 y 2021
4) Ciclo de Cafés científico: humedales del Río Carampangue, para organizaciones ambientales locales.(Difusión y educación ambiental)
5) Informe técnico del proyecto de arrecifes, proyecto de fomento productivo en AMERB, y proyecto requerido por la SUBPESCA.(Desarrollo productivo sustentable)
6) Página web, e interaccione en redes sociales (Facebook)  PREGA (Difusión y educación ambiental)
7) Seminario-Taller “Apoyo al Sector de Acuicultura de Recursos Limitados (ARL) en la Formalización de sus Proyectos Técnicos para Policultivos: Potencialidades y Proyecciones hacia la Pesca Artesanal y Pequeños Acuicultores”(Difusión y educación ambiental)
8) Conversatorio Humedales de Arauco, nuestros vecinos des/conocidos (Difusión y educación ambiental)
9) Vinculación con campus Arauco DOUC, por medio de conversatorios (Difusión y educación ambiental)
10) Plan de manejo del Santuario de la Naturaleza Humedal Arauco-Carampangue (Conservación colaborativa de sistemas)
11) Webinars y talleres vinculados a Varazaones (Conservación colaborativa de sistemas)
12) Incremento en unidades de arrecifes artificiales en AMERB (Desarrollo productivo sustentable)
13) Incorporación de cultivo experimental de ostas y ostión (Desarrollo productivo sustentable)
</t>
    </r>
  </si>
  <si>
    <t>La medida inicio su ejecución el abril de 2015, con la invitación a la conformación del Consorcio de Universidades por parte del titular. 
En 2015, se conformó el consorcio de universidad, estando integrado por la Universidad de Concepción, Universidad de Chile, y Pontificia Universidad Católica, uniendo luego la Universidad de Valparaíso, definiéndose como Consorcio para el Programa de Estudios Ecosistémicos del Golfo de Arauco (PREGA).
El PREGA definió 4 líneas de investigación:
1) Biodiversidad y Ecosistema; 
2) Oceanográfica, dinámica del sector Horcones y Golfo Arauco; 
3) Investigación y acciones para profundizar el estudio y conocimiento de los estuarios de los ríos Laraquete y Carampangue; 
4) Pesca artesanal, ciencia para el desarrollo local.
En el periodo 2016-2022 se han desarrollado un total de  28 proyectos de investigación, cuyos estados se resumen a continuación:
2016-2018: 6 proyectos (todos concluidos)
2019-2020: 10 proyectos (9 concluidos, 1 con el último entregable pendiente para cierre)
2021-2022: 10 proyectos (1 concluido, 9 en ejecución)
De la información proporcionada por el titular, se pueden identificar, como productos de la medida 6.2., a través del PREGA, los siguientes resultados:
1) 28 proyectos de investigación científica, en 4 líneas investigativas definidas
2) 11 publicaciones científicas
3) Ciclo de Seminarios científicos, para profesionales DAEM de Arauco. (Difusión y educación ambiental)  2020 y 2021
4) Ciclo de Cafés científico: humedales del Río Carampangue, para organizaciones ambientales locales.(Difusión y educación ambiental)
5) Informe técnico del proyecto de arrecifes, proyecto de fomento productivo en AMERB, y proyecto requerido por la SUBPESCA.(Desarrollo productivo sustentable)
6) Página web, e interaccione en redes sociales (Facebook)  PREGA (Difusión y educación ambiental)
7) Seminario-Taller “Apoyo al Sector de Acuicultura de Recursos Limitados (ARL) en la Formalización de sus Proyectos Técnicos para Policultivos: Potencialidades y Proyecciones hacia la Pesca Artesanal y Pequeños Acuicultores”(Difusión y educación ambiental)
8) Conversatorio Humedales de Arauco, nuestros vecinos des/conocidos (Difusión y educación ambiental)
9) Vinculación con campus Arauco DOUC, por medio de conversatorios (Difusión y educación ambiental)
10) Plan de manejo del Santuario de la Naturaleza Humedal Arauco-Carampangue (Conservación colaborativa de sistemas)
11) Webinars y talleres vinculados a Varazones (Conservación colaborativa de sistemas)
12) Incremento en unidades de arrecifes artificiales en AMERB (Desarrollo productivo sustentable)
13) Incorporación de cultivo experimental de ostas y ostión (Desarrollo productivo sustentable)
Conforme a lo anterior, se concluye que se ha ejecutado el programa de investigación en las líneas de investigación científicas, establecidas en la RCA, cuyos resultados totales o parciales, han sido difundidos en actores de interés locales (a través de actividades de difusión y educación local), y en la comunidad científica (por medio de las publicaciones científicas).</t>
  </si>
  <si>
    <t>No explícitamente, solo existe un acápite general de "Proyectos de equipamiento e infraestructura" que no entra en detalle de los proyectos. No obstante, están publicados en la sección "Documentos" los informes trimestrales, donde se da cuenta del detalle de cada medida del Plan de seguimiento socioambiental</t>
  </si>
  <si>
    <r>
      <rPr>
        <u/>
        <sz val="11"/>
        <color theme="1"/>
        <rFont val="Calibri"/>
        <family val="2"/>
        <scheme val="minor"/>
      </rPr>
      <t xml:space="preserve">En el 28° reporte trimestral se informan las siguientes acciones ejecutadas:
</t>
    </r>
    <r>
      <rPr>
        <sz val="11"/>
        <color theme="1"/>
        <rFont val="Calibri"/>
        <family val="2"/>
        <scheme val="minor"/>
      </rPr>
      <t xml:space="preserve">
</t>
    </r>
    <r>
      <rPr>
        <u/>
        <sz val="11"/>
        <color theme="1"/>
        <rFont val="Calibri"/>
        <family val="2"/>
        <scheme val="minor"/>
      </rPr>
      <t>Sobre los Centros Vecinales comunitarios:</t>
    </r>
    <r>
      <rPr>
        <sz val="11"/>
        <color theme="1"/>
        <rFont val="Calibri"/>
        <family val="2"/>
        <scheme val="minor"/>
      </rPr>
      <t xml:space="preserve">
En el anexo 9 del 4° reporte trimestral, se adjuntó la "Minuta de reunión de coordinación para la implementación de las medidas socioambientales y otras establecidas en la resolución Exenta 37, de 2014, proyecto MAPA", de fecha 28 de mayo de 2015, que da cuenta de la reunión sostenida por personal de la I. Municipalidad de Arauco, y representantes del titular. Esta reunión se considera el hito de inicio de la medida. En la minuta, respecto del "Programa de infraestructura cultural, deportiva, de desarrollo social, de comercio y de transporte para la comuna de Arauco.", se entregaron antecedentes de diagnóstico para 1) subprograma de Laraquete (C.V Escuela y C.V centro); 2) subprograma El Pinar ( C.V Los Pinos); 3) subprograma Horcones (C.V horcones); 4) subprograma Carampangue (C.V Carampangue, C.V La Meseta, C.V Pichilo); y 5) subprograma Arauco urbano (C.V Sebastián Gaete y C.V nueva esperanza), estableciendo acuerdos y tareas para los participantes.
En el anexo 10, del mismo reporte, se adjuntaron las minutas 2 y 3 de la coordinación para las medidas socioambientales, de reuniones sostenidas el 17 de junio y 24 de julio de 2015, entre representantes del municipio y del titular. En la 2da minuta, respecto del financiamiento del terminal de buses, se indica que se dispondrá para el diseño del terminal de un monto de MM$100. Se entrega diagnóstico consensuado sobre 9 centros vecinales del: 1)subprograma Laraquete (C.V Escuela y C.V. Centro); 2) subprograma El Pinar (C.V. El Pinar); 3) subprograma Horcones (C.V Horcones); 4) subprograma Carampangue (C.V Carampangue, C.V. La Meseta, C.V Pichilo); 5) subprograma Arauco urbano (V.C. Sebastián Gaete y C.V. Nueva Esperanza). Se informa consenso de que el presupuesto del 10% (19.351 UF), debe ser ejecutado en obras específicas, identificando como localidades factibles de proceder a: Pichilo, California (nueva esperanza), Carampangue, El Pinar, y La Meseta. En la 3era minuta se acuerda la firma de un convenio para abordar el proceso de los centros vecinales, se prioriza el C.V California (Nueva esperanza) con el 10% (Hito 1).
El convenio entre la municipalidad de Arauco y el titular, fue firmado en febrero de 2016, tras lo cual se iniciaron las reuniones técnicas para el desarrollo de diseños, las que incluyeron participación de la comunidad. 
En 2017, se entregó el proyecto de arquitectura definitivo del primer centro vecinal denominado "Centro Vecinal Peña Dorada" (sector california, subprograma Arauco Urbano), cuyo presupuesto superaba las 19.351 UF comprometidas para el Hito 1, por lo que la Municipalidad de Arauco, solicito al titular adelantar parte del presupuesto restante para financiar su construcción.
Con fecha 15 de mayo de 2019, se llevo a cabo la ceremonia de instalación de la primera piedra del Centro Vecinal Peña Dorada, habiéndose finalizado su construcción en febrero de 2020.
Posterior a ello, se inició un proceso de revisión y/o actualización de los antecedentes preliminares revisados, para el resto de los Centro Vecinales (8 C.V. restantes de diseño y construcción), efectuando reuniones con la municipalidad y la comunidades, defiendo ahora, la priorización de los siguientes centros: 1) Horcones (5 C.V); 2) Laraquete (C.V Costanera); 3. La Meseta; 4) Pichilo; 5) El Pinar; 6) Sector Sebastián Gaeta; 7) Laraquete Escuela; 8) Carampangue.
</t>
    </r>
    <r>
      <rPr>
        <u/>
        <sz val="11"/>
        <color theme="1"/>
        <rFont val="Calibri"/>
        <family val="2"/>
        <scheme val="minor"/>
      </rPr>
      <t>Respecto del Terminal de Buses  y Mercado:
En el Anexo 10, del 4° reporte trimestral, correspondiente a la 3° minuta de la reuniones de coordinación entre el Municipio de Arauco y el titular, se acuerda que los recursos para del diseño del proyecto del mercado corresponderán a $100 millones, y que en vista que el municipio ya tiene los diseños realizados, se deberá reorientar los recursos, para que sean reconocidos dentro de la RCA. 
En vista de lo anterior, informa el titular que el municipio ha solicitado la transferencia de recursos para el financiamiento de un mercado pronto a construir, lo que será sometido a consulta de pertinencia por parte del titular.</t>
    </r>
    <r>
      <rPr>
        <sz val="11"/>
        <color theme="1"/>
        <rFont val="Calibri"/>
        <family val="2"/>
        <scheme val="minor"/>
      </rPr>
      <t xml:space="preserve">
</t>
    </r>
    <r>
      <rPr>
        <u/>
        <sz val="11"/>
        <color theme="1"/>
        <rFont val="Calibri"/>
        <family val="2"/>
        <scheme val="minor"/>
      </rPr>
      <t xml:space="preserve">En su carta de respuesta GIC 277/2022, el titular proporcionó los siguientes antecedentes:
</t>
    </r>
    <r>
      <rPr>
        <sz val="11"/>
        <color theme="1"/>
        <rFont val="Calibri"/>
        <family val="2"/>
        <scheme val="minor"/>
      </rPr>
      <t xml:space="preserve">
-Convenio de implementación de medida socioambiental que indica -Centro Vecinal 1-, entre el municipio y el titular, suscrito el 15/01/2016
-Ord N° 751, del 11/05/2018, en e cual el municipio de Arauco, informa un déficit de $200.128.903.- para completar el presupuesto del Centro Vecinal 1 o Peña Dorada, y por tanto solicita adelantar parte del 90% de los recursos comprometidos post inicio de obras civiles de manera de cubrir dicho déficit, con carga al presupuesto de la medida.
-Carta SGAPC/010/2018. del 16/08/2018, en la cual el titular accede al traspaso del monto solicitado, con carga a la medida.
- Comprobantes de transferencias:  Folio N° 00525-000012681323, por un monto de $95.452.426; y Folio N°00230-000012744012, por un monto de $28.596.240.;Folio N° 00231-000012837389, por un monto de $56.075.448.; Folio N° 00223-000012914081, por un monto de $111.436.116 .; Folio N°00188-000013110490, por un monto de $143.668.582; Folio N° 00188-000014545393, por un monto de $264.641.815; Todos abonados a la Constructora Ay M Ltda. ($669.870.627 en total). Señalar que el convenio del proyecto, indicaba que los pagos se efectuarían en forma directa a la empresa constructora.
- Ord N° 298, del 13/02/2020, en el cual el municipio solicita aumentar, en $33.296.778.- el presupuesto del proyecto Centro Vecinal 1 o Peña Dorada, resultando en nuevo monto total de $699.871.039.-
- Planilla Excel con el detalle del estado actual de los proyectos de infraestructura (13 centros vecinales, mercado y terminal de buses) contemplada en la medida 7.1., estando en distintas etapas. 
De los Centros comunitarios, 1 esta en operación (Peña Dorada) y el resto en fases de compra de terrenos, proceso de licitación, o diseño, sin obras materiales a la fecha de la respuesta del titular.
Respecto del Mercado, este esta en construcción por parte de la Municipalidad de Arauco. Indica el titular que en las minutas 2da y 3ra, se dejó expresamente establecido por el municipio que los diseños se encontraban finalizados, por lo que los recursos asignados a esta medida, debían ser reorientados para que fueran reconocidos como medida de la RCA. A la fecha de la respuesta, no se ha presentado consulta de pertinencia respecto de la nueva modalidad de empleo de los fondos.
Sobre el Terminal, señala el titular que inicialmente el proyecto contemplaba la construcciones de andenes adicionales al interior del mercado en construcción, pero que en vista del estado de construcción del Mercado, el municipio habría solicitado iniciar las gestiones de este proyecto, una vez se recepcionen las obras del mercado, para no interferir con el proceso de recepción y boleta de garantía. En vista de lo anterior, el proyecto terminal esta en estado de definición.
</t>
    </r>
  </si>
  <si>
    <t>No.
No obstante, están publicados en la sección "Documentos" los informes trimestrales, donde se da cuenta del detalle de cada medida del Plan de seguimiento socioambiental</t>
  </si>
  <si>
    <t>1. pág. 316, 28° reporte trimestral.
2. Anexo 4, 15° reporte trimestral.
3, Anexo 8, 18° reporte trimestral.
4. Carta GIC 277-2022, respuesta a RE OBB N° 087/2022 (carpeta 11)</t>
  </si>
  <si>
    <t xml:space="preserve">El Anexo 4°, del 15° reporte trimestral, se adjuntó como medio de verificación la carta SGAPC/019/2018, del 21 de noviembre de 2018, recepcionada por la Municipalidad de Arauco el 23/11/2018, en la cual se solicita efectuar las gestiones y coordinaciones para las medidas: [...] 7.2. Programa de promoción y difusión del turismo de la comuna de Arauco.
En el 28° reporte trimestral se informan las siguientes acciones ejecutadas:
Mediante oficio alcaldicio N° 1360, del 26 de julio de 2019, la Municipalidad de Arauco, solicitó activar la medida, proponiendo 2 líneas de trabajo (Promoción y mercadeo; y Acondicionamiento urbano y territorial promocional), y 8 acciones asociadas, para ser implementadas entre los años 2019 a 2022. Esta será considerado el hito inicial de implementación de la medida, toda vez que establece una propuesta concreta para su implementación. El titular dio respuesta a la solicitud e la municipalidad, a través de la carta SGAP/027/2019 de fecha 23/09/2019, solicitando ajustar la propuesta a las medidas y plazos establecidos en la RCA, a lo que el municipio accedió, a través del Ordinario N° 2070, del 18/11/2019.
Posterior a ello, informe, el titular, se suscribió  Convenio con la Municipalidad, en el cual se establecen las acciones y presupuestos involucrados para una.
En su respuesta, Carta GIC 227/2022, el titular adjunta comprobante de las siguientes transferencias para el ejecución de la medida:
-09/04/2022: Monto de $47.972.569.- correspondiente a la ejecución de acciones para 2019 y 2020. (adjunta folio N° 00474-000013171809)
-05/03/2021:  Monto $74.914.518, para las acciones de 2021. (adjunta folio N°00470-00014022973)
-18/03/2022: monto de $11.529.940, para las acciones de 2022 (Adjunta folio 00508-00015107359)
Informa el titular, que según le ha comunicado el Municipio, aun no se han utilizado los recursos para la implementación de acciones, entregando como respaldo copia del Libro Mayor, del registro contable del uso de los recursos entregados por Celulosa Arauco, en el cual se observa un saldo de $47.972.569.-, coincidente con la primera transferencia.
</t>
  </si>
  <si>
    <t>Presión sobre equipamiento y servicios locales en comuna de Arauco (ej.: salud, servicios sanitarios, transporte, manejo residuos).</t>
  </si>
  <si>
    <r>
      <rPr>
        <u/>
        <sz val="11"/>
        <color theme="1"/>
        <rFont val="Calibri"/>
        <family val="2"/>
        <scheme val="minor"/>
      </rPr>
      <t>El Anexo 4°, del 15° reporte trimestral:</t>
    </r>
    <r>
      <rPr>
        <sz val="11"/>
        <color theme="1"/>
        <rFont val="Calibri"/>
        <family val="2"/>
        <scheme val="minor"/>
      </rPr>
      <t xml:space="preserve">
Se adjuntó como medio de verificación la carta SGAPC/019/2018, del 21 de noviembre de 2018, recepcionada por la Municipalidad de Arauco el 23/11/2018, en la cual se solicita efectuar las gestiones y coordinaciones para las medidas:[...] 7.3. Apoyo financiamiento a la municipalidad de Arauco para el programa de manejo de residuos sólidos domiciliarios y asimilables a domésticos.
</t>
    </r>
    <r>
      <rPr>
        <u/>
        <sz val="11"/>
        <color theme="1"/>
        <rFont val="Calibri"/>
        <family val="2"/>
        <scheme val="minor"/>
      </rPr>
      <t>En el 28° reporte trimestral se informan las siguientes acciones ejecutadas:</t>
    </r>
    <r>
      <rPr>
        <sz val="11"/>
        <color theme="1"/>
        <rFont val="Calibri"/>
        <family val="2"/>
        <scheme val="minor"/>
      </rPr>
      <t xml:space="preserve">
Informa el titular, que la Municipalidad de Arauco solicitó adelantar la ejecución de la medida, para poder cubrir la totalidad de la comuna con contenedores de basura de 120 litros, para lo cual requería la compra de 1500 contenedores con un costo de 1240 UF.
El titula indica que, con fecha 13/04/2016, realizó la compra de 1418 contenedores, con un valor de $32.046.560.- (1.240 UF), los cuales fueron entregados en ceremonias públicas en los sectores de Pichilo, Arauco urbano, Nine, Cheñenco, Yani, Las Puentes, Anguillas y otros sectores. (se adjunta contrato de servicio folio N° 4503241313, en el 12° anexo del 4° reporte trimestral)
Luego, con fecha 13/08/2019, se indica que la municipalidad de Arauco, solicitó concretar la compra de 500 nuevos contenedores, sin presentarse en el 28° reporte trimestral verificadores de su materialización.
</t>
    </r>
    <r>
      <rPr>
        <u/>
        <sz val="11"/>
        <color theme="1"/>
        <rFont val="Calibri"/>
        <family val="2"/>
        <scheme val="minor"/>
      </rPr>
      <t>En carta GIC 227/2022:</t>
    </r>
    <r>
      <rPr>
        <sz val="11"/>
        <color theme="1"/>
        <rFont val="Calibri"/>
        <family val="2"/>
        <scheme val="minor"/>
      </rPr>
      <t xml:space="preserve">
En respuesta al RE OBB 087/2022, el titular proporcionó la siguientes información:
-Si bien fue elaborado el borrador de convenio para la compra de 500 contenderos solicitados por la municipalidad, la compra no fue materializada, en vista que no se efectuó la firma por parte del Municipio. En reemplazo, y para completar el monto comprometido, se efectúo la compra de un camión grúa, en acuerdo con el municipio. La compra se efectúo el 04/08/2022, con un monto de $114.353.050. (3.418 UF)
Declara el titular que la compra del camión, superaba el saldo pendiente de ejecución de la medida. 
Con base a los montos declarados en el 28° reporte trimestral y en respuesta del titular, se determina una inversión total de $146.399.610.- (4.658 UF), lo que es superior al monto comprometido de 3.895 UF
-Formulario interno de Arauco, Folio N° 841  de fecha 28/12/2015, que autoriza un monto de 1.240 UF para la compra de 1.500 contendores de basura.
-ORD N° 1654, del 20/08/2015, en el cual la Municipalidad de Arauco, identifica la necesidad de adquirir 1.500 contenedores como forma de implementación de la medida 7.3.
-ORD N° 1994, del 04/11/2019, en el cual la Municipalidad de Arauco, solicita adquirir 500 contenedores con el saldo disponibles de la medida 7.3.
-Borrador de convenio entre el titular y la Municipalidad, para la adquisición de 500 contenedores de basura.
-Correo electrónico del 03/12/2019 de Pablo Pelen a Omar Molina, en el que se adjunta el borrador de convenio.
-Correo electrónico del 21/04/2022, de Romina Pamploni Arquitecta de SECPLAN, a Pablo Pelen de empresa Arauco, en el cual se informa cotizaciones para la compra de camión grúa, para la implementación del Programa Plan de Gestión de Residuos.
-Correo electrónico del 21/04/2022, de Pablo Pelen a Romina Pamploni, en el cual se indica que la medida (compra camión grúa), excede el monto disponible como saldo de la medida (2.87 UF)
-Correo electrónico del 04/05/2022, de Pablo Pelen a Romina Pamploni, en el cual el titula accede a adquirir el camión y cubrir la diferencia de $3.993.577.-
- Factura electrónica N° 398199, del 04/08/2022 por la compra de un camión nuevo y sin uso, marca Volkswagen, modelo Constellation 17230 DC.
- Ficha técnica del camión modelo Constellation 17230 DC.</t>
    </r>
  </si>
  <si>
    <t>El municipio declaró contar con un terreno y un diseño preliminar de la costanera, el cual debe ser adecuado a la normativa de accesibilidad universal y someterse a aprobaciones sectoriales correspondientes. En misiva de marzo de 2019, el titular accede a financiar los estudios pertinentes para la adecuación del diseño municipal, con cargo al ítem "Estudios +Ingeniería de detalle" contemplados en la medida.
La totalidad de los recursos comprometidos en la medida, esto es 37.253UF, se encuentran aprobados para su traspaso por parte del titular, estando pendiente la firma del convenio de traspaso entre ambas entidades (Titular y Municipalidad de Arauco).
Con base a la información revisada, se puede concluir la medida se inició su gestión en noviembre de 2018, con el envío de la carta del titular para coordinar las gestiones para su implementación (previo inicio obras civiles), no obstante, al ser la métrica el traspaso de fondos, no se puede declara iniciada hasta que se cumpla dicho hito (traspaso de fondos). No obstante lo anterior, el titular esta dentro del plazo para iniciar la medida, el que vence el 06/05/2024.</t>
  </si>
  <si>
    <t xml:space="preserve">En enero de 2019, se inició el Programa de Emprendedores de Hospedaje, desarollandose en 4 etapas (Diagnóstico, Capacitación;  Fondos concursables,  y Difusión), en el cual se levantaron las necesidad de emprendedores asociados a los rubros de hospedaje de las localidades de Laraquete, El Pinar, Carampangue, Arauco Urbano, Chivilingo, y Ramadillas.
En el registro de beneficiaciors, presentado por el titular, se contabilizan un total de 169 emprendimientos beneficiados (42 de Arauco; 12 Carampangue; 1 Chivilingo; 112 Laraquete; 1 Ramadillas; y 1 sin información), cuyos desglose de participación se resume en:
-124 participaron de la fase de capacitación
- 94 participaron de los planes de negocios
- 86 participaron en fondos concursables [75 Fondo concursable equipamiento y 11 fondo concursable regularización]
- 14 fueron publicados en www.alojalocal.cl
Conforme a la información revisada, es posible señalar que se dio cumplimiento a las metas establecidas en la medida, toda vez que se mejoraron estándares sanitarios, de servicio;  se regularizaron emprendimientos asociados al rubro del hospedajes; se efectuaron capacitaciones a los emprendedores beneficiados;  y se financiaron, por medio de fondos concursables, proyectos individuales para mejorar equipamiento de los alojamientos, así como para regularizar sus actividades, en las localidades comprometidas.
Sin perjuicio de lo anterior, señalar que no es posible determinar con certeza que los emprendimientos declarados por el titular, en el registro excel remitido, hayan sido publicitados en dicho sitio web www.alojalocal.cl, toda vez que el titular proporcionó el nombre del beneficiario y no del emprendimiento. En el caso de Laraquete el titular declara que 9 emprendimientos fueron publicados, siendo que solo 7 figuran publicitados para dicha localidad. Lo anterior, forma parte del desarrollo del programa de capacitación, no es una condición explicita de la medida 4.1., que afecte su cumplimiento.
</t>
  </si>
  <si>
    <t xml:space="preserve">La medida se puede entender iniciada con el catastro a los agricultores, el que fue efectuado entre 01/06/2019 y 31/07/2019
El programa a la fecha, a incluido, diagnóstico, caracterización de suelo, capacitaciones generales y específicas por rubro, fondos concursables individuales (cuyos proyectos se encuentran totalmente ejecutados), y visitas técnicas a los predios de cada beneficiario/a.
Actualmente se encuentra en desarrollo la fase de "Escalabilidad y Sostenibilidad", la cual contempla 5 fases de articulación:
-1 ejecutada que corresponde a la constitución de la Sociedad Por acciones Horticultores de Arauco SPA, RUT 77.452.348-0, cuya fecha de inicio corresponde al 08/10/2021, conformado por 13 socios; 
- 4 en ejecución (1 para asociatividad, 2 para canales de comercialización y 1 construcción de sala de procesos)
El programa ha beneficiado en total a 117  agricultores (6 agroprocesadores; 21 apicultoras; 14 Avicultores; 61 Hortalizeros; 11 Productores lácteos, 4 no aplica), de las localidades de Carampangue, Chillancito; Chillancito bajo; Conumo; Conumo, Conumo Alto, Conumo bajo, El Parrón; Horcones, Horcones cancha, Horcones Carretera, Horcones Cordillera, Horcones Costa, Horcones playa, La Guinga; Meseta; Pichilo, El Pinar y otras localidades rurales de Arauco.
*Capacitación generales (diciembre 2019) = 97 beneficiarios
*Capacitaciones especialidades (enero 2020) = 91 beneficiarios
*Visitas técnicas (enero 2020) =91 beneficiarios
*Adjudicación fondo concursable de desarrollo de Proveedores Agrícolas de Alimentos (Febrero 2020-Diciembre 2022) =96 beneficiarios
*Programa Gestor Comercial de INDAP (Enero 2021 - Junio 2021)= 14 beneficiarios
*Fase de Incubación del Programa Agrícola Horcones. (Junio 2021- Septiembre 2022) = 14 beneficiarios
*Plan formativo técnico (Junio 2021- Septiembre 2022)= 43 beneficiarios
*Participación en empresa SPA Horticultores Arauco (08/10/2021) = 13 beneficiarios (Conforme al Certificado SII de constitución presentado por el titular) 
Con base a lo antecedentes revisados, es posible concluir que la medida 4.2, inició su ejecución dentro del periodo establecido en la RCA, estando actualmente en desarrollo la última etapa del programa ("Escalabilidad y Sostenibilidad") la cual tiene por objeto generar instancias de asociatividad y apertura de canales de comercialización a los beneficiarios.
Respecto de las metas de las acción, es posible concluir que se disminuyeron brechas sanitarias, y de infraestructuras, por medio de los proyectos concursables individuales, y capacitaciones generales y especificas por rubro efectuadas; y que respecto a la disminución de brechas de escala de producción y promoción de nuevos canales de comercialización, se han ejecutado acciones continuas y tendientes a dicho objetivo, tales como capacitaciones, articulaciones asociativas (Constitución Agricultores Arauco SPA), vinculaciones con empresas como SODEXO (y otras), creación de Fundación ACERCAREDES, que ejecuta la iniciativa EMPORIO LOCAL.
Respecto de los beneficiarios, es posible concluir que se incluyeron agricultores de todas las localidades indicadas en la RCA (Pichilo, Conumo Alto, La Meseta, Chillancito, El Parrón, Carampangue, Horcones playa y cordillera), con excepción de la localidad Los Maitenes, no obstante se integraron beneficiarios de otras localidad (Chillancito bajo, Conumo, Conumo bajo, Horcones, Horcones cancha, carretera y costa,  La Guinga y El Pinar)
</t>
  </si>
  <si>
    <t>El titular inició en 2021 gestiones de coordinación con las agrupaciones de pescadores (instancias de diagnósticos) y administrativas (presentaciones ante Bienes nacionales y Sernapesca), en ambas caletas (Arauco y Laraquete), para materializar la acción 6.1., no obstante, en vista que refiere a una medida de financiamiento, esta solo puede entenderse iniciada una vez se haya concretado el traspaso de fondos o financiamiento directo de algún servicio tendiente a su materialización.
En este sentido, conforme a los medios de verificación presentados por el titular, se puede entender iniciada la medida, con el pago de del servicio de diseño de Caleta Arauco, mediado por el contrato de  servicio del arquitecto don Nicolás Sáez, cuyo primer pago se materializó el 22/12/2021.
A la fecha, la medida se encuentra en la siguiente fase:
Caleta Laraquete: Tramitación destinación ante SERNAPESCA, para contar con el sitio para construir la infraestructura. 
Caleta Arauco: Diseño en fase de revisión SECPLAN y a la espera de firma de convenio con la Municipalidad.
Con base a lo anterior, se concluye que la medida 6.1., fue iniciada dentro del periodo contemplado en la RCA, y se encuentra actualmente en desarrollo.</t>
  </si>
  <si>
    <t xml:space="preserve">La medida se da por iniciada en mayo de 2015, con la primera reunión de coordinación para la implementación de medidas socioambientales, en las cuales participó personal del Municipio de Arauco y representantes de la  empresa Arauco. En dicha instancia se entregaron los primeros elementos diagnósticos para la implementación de las distintas obras de infraestructuras (Centros vecinal, mercado, hospital y terminal de buses), contempladas en la medida.
El convenio entre la municipalidad de Arauco y el titular, fue firmado en febrero de 2016, tras lo cual se iniciaron las reuniones técnicas para el desarrollo de diseños, las que incluyeron participación de la comunidad.
A la fecha, se cuentan los siguientes avances:
Centros vecinales:
 En total están considerados 13 centros vecinales, en las localidades de Arauco (2), Laraquete (2), EL Pinar (1), Pichilo (1), Horcones (5), La Meseta (1) y Carampangue (1).
De los cuales de 1 esta en operación (Peña Dorada) y el resto en fases de compra de terrenos, proceso de licitación, o diseño, sin obras materiales a la fecha de la respuesta del titular.
Mercado: En construcción por parte de la Municipalidad de Arauco. En vista de lo anterior, se acordó entre el municipio y el titular, que los recursos asignados a esta medida, debían ser reorientados para que fueran reconocidos como medida de la RCA. A la fecha de la respuesta, no se ha presentado consulta de pertinencia respecto de la nueva modalidad de empleo de los fondos.
Terminal:  En estado de definición. Inicialmente el proyecto contemplaba la construcciónde andenes adicionales al interior del mercado en construcción, pero que en vista del estado de construcción del Mercado, el municipio habría solicitado iniciar las gestiones de este proyecto, una vez se recepcionen las obras del mercado, para no interferir con el proceso de recepción y boleta de garantía. 
Conforme a lo anterior,  es posible señalar que la medida se ha iniciado, en forma previa al periodo establecido en la RCA, y que contempla un total de 15 proyectos de infraestructuras (13 centros vecinales; 1 terminal y 1 mercado),consensuados con el Municipio, conforme a lo estipulado por la RCA. De ellos, 1 esta construido y operando (C.V Peña Dorada), y el resto en distintas fases pre-constructivas.
</t>
  </si>
  <si>
    <t xml:space="preserve">El primer hito de gestión de la medida, se identifica en la propuesta de implementación presentada por la municipalidad (ORD 1360, 26/07/2019), la cual contemplaba 2 líneas de trabajo-Promoción y Mercadeo; y Acondicionamiento urbanos y territorial promocional- , con 8 acciones asociadas.
Luego de un proceso de propuesta y revisión, se firmó el convenio de ejecución de la medida, en el cual se definieron las líneas de trabajo y acciones, ser implementadas en el periodo 2019-2023. No se adjunta en el reporte de seguimiento el convenio, para verificar el detalle de las acciones acordadas entre las partes, por lo que las acciones comprometidas son extraídas en las comunicaciones entre el titular y el municipio adjuntas en en los reportes de seguimiento trimestrales.  Señalar, que las medidas quedaron a cargo de ejecución del municipio, con financiamiento del titular cargado al monto total comprometido a la medida.
Conforme al convenio declarado, el titular informó  3 transferencias de fondos efectúo por los siguientes montos, para la ejecución del programa acordado con el municipio.
-09/04/2022: Monto de $47.972.569.- correspondiente a la ejecución de acciones para 2019 y 2020. 
-05/03/2021:  Monto $74.914.518, para las acciones de 2021. 
-18/03/2022: monto de $11.529.940, para las acciones de 2022:
Con base a lo anterior, se puede señalar que el titular acordó con el municipio, que la forma de implementación de la medida, se materializa mediante traspaso de fondos, y las acciones materiales serán efectuadas por el municipio, sin que a la fecha se haya generado un informe de gestión sobre las acciones concretas efectuadas.
Al respecto, señalar que la medida establece como medio de verificación el informe de avance, por lo para darla por concluida, dicho acto administrativo es requerido.
</t>
  </si>
  <si>
    <t xml:space="preserve">La medida se encuentra actualmente íntegramente ejecutada, habiéndose concretado mediante la compra de:
-1.418 contenedores de basura, en el año 2016, los cuales fueron entregados a vecinos en los sectores de Pichilo, Arauco urbano, Nine, Cheñeco, Yani, Las Puentes, Anguilas y otros sectores.
-Compra de camión de basura, en el año 2022.
Señalar que las compras efectuadas, se realizaron a solicitud de las necesidades levantadas por la Municipalidad de Arauco, conforme a lo señalado como condición en la medida 7.3.
Resalta el titular, y se confirma con base a la información presentada, que la inversión total de la medida 7.3., fue  de $146.399.610.- (4.658 UF), lo que es superior al monto comprometido de 3.895 UF.
Respecto del hito de inicio, si bien la gestión inicial efectuada por el titular, se puede datar en 2018, con el envío de solicitud para iniciar las coordinaciones, al ser una medida de traspaso de fondos, debe entenderse iniciada con dicha materialización. En este sentido, se entiende iniciada la medida el 13/04/2016 con la adquisición de contenedores de basura.
Con todo, se concluye que la medida se encuentra concluida, habiéndose entregado financiamiento por un valor superior al comprometido, abordando necesidad para apoyar la gestión de residuos domiciliarios identificadas por la Municipalidad de Arauco.
</t>
  </si>
  <si>
    <r>
      <t xml:space="preserve">Respecto de las distintas metas establecidas, se han efectuado acciones puntuales y otras de carácter permanente vinculadas a las metas establecidas en la medidas, las que se resumen a continuación:
Acciones informadas respecto de la orientación a los trabajadores de MAPA: 
- Generación de Código de Conducta, el cual es inducido a todos los trabajadores y contratistas de la empresa.
Acciones informadas respecto de la comunicación con la comunidad:
- Línea telefónica 800 370 222, como canal de comunicación, y reclamos para la comunidad, la cual se verificó activa y operativa.
-  El titular señala mantener activas las casas abiertas, no obstante, lo anterior no ha sido verificado en terreno en el presente proceso de fiscalización, en vista de que la verificación de las medidas socioambientales se efectuaron por examen de información.
Acciones vinculadas a la generación de campañas preventivas y buena convivencia:
-  Conformación equipo de trabajo, con representantes de distintos departamentos municipales y de la empresa.
-  Firma convenio de colaboración y traspaso de recursos, del 03/08/2020, en el que se acuerda el traspaso de 1500 UF al municipio, y concreata el mismo con fecha 30/10/2020. Señalar, que en el convenio suscrito por ambas partes, se acuerda que los recursos de la medida 7.4., serán de administración municipal, y que estos podrán ser destinadas a campañas de prevención contra el COVID-19.
- Programa municipal "YO ME QUIERO, YO ME PROTEGO, TE CUIDO, ME CUIDAS" y campaña privada "De aquí somos"
- Incorporación del titular al Consejo Comunal de Seguridad Pública.
- Participación del titular en la Mesa Comunal Arauco COVID-19
Respecto del hito de inicio, si bien el titular efectúo gestiones desde noviembre de 2018, al ser una medida de transferencia de recursos, debe entenderse iniciada una vez se efectuó dicha materialización, lo que aconteció con la suscripción del convenio de colaboración entre el titular y el municipio, firmado el 30/08/2020,.
Señalar que por la características de la medida, en materia de buena convivencia, se puede considerar como una medida permanente durante toda la  vida útil del proyecto, sin perjuicio de que la entrega de financiamiento ya fue concretada.
Conforme a lo anterior, se puede concluir que la medida 7.4, en términos del traspaso de fondos, se encuentra concluida. No obstante, la medida en su descripción establece la ejecución de campañas de prevención y vinculación con la comunidad durante la etapa de construcción, estando dicho aspecto en desarrollo, a través de programas como "Yo me quiero, yo me protego, te cuido, me cuidas", "Equipo  Previene" y Campaña "De aquí Somos".
</t>
    </r>
    <r>
      <rPr>
        <u/>
        <sz val="11"/>
        <color theme="1"/>
        <rFont val="Calibri"/>
        <family val="2"/>
        <scheme val="minor"/>
      </rPr>
      <t>Respecto de las Casas Abiertas, comprometidas, se</t>
    </r>
    <r>
      <rPr>
        <sz val="11"/>
        <color theme="1"/>
        <rFont val="Calibri"/>
        <family val="2"/>
        <scheme val="minor"/>
      </rPr>
      <t xml:space="preserve">ñalar, que tanto en el 28° reporte trimestral, así como en la revisión del sitio web www.arauco.cl/chile/este_es_arauco/mapa, no fue posible encontrar evidencia concretar que permita asegurar, la existencia y operación de las casas abiertas, comprometidas en medida 7.4., a la fecha de cierre del presente informe.
</t>
    </r>
  </si>
  <si>
    <r>
      <t xml:space="preserve">El Anexo 4°, del 15° reporte trimestral:
Se adjuntó como medio de verificación la carta SGAPC/019/2018, del 21 de noviembre de 2018, recepcionada por la Municipalidad de Arauco el 23/11/2018, en la cual se solicita efectuar las gestiones y coordinaciones para las medidas:[...] 7.4. Apoyo financiero para ejecutar campañas de educación para la adecuada convivencia y programas internos de buenas prácticas para el relacionamiento con la comunidad.
</t>
    </r>
    <r>
      <rPr>
        <u/>
        <sz val="11"/>
        <color theme="1"/>
        <rFont val="Calibri"/>
        <family val="2"/>
        <scheme val="minor"/>
      </rPr>
      <t>En el 28° reporte trimestral se informan las siguientes acciones ejecutadas:</t>
    </r>
    <r>
      <rPr>
        <sz val="11"/>
        <color theme="1"/>
        <rFont val="Calibri"/>
        <family val="2"/>
        <scheme val="minor"/>
      </rPr>
      <t xml:space="preserve">
Acciones informadas respecto de la orientación a los trabajadores de MAPA:
- Noviembre 2018: Se solicita a la Municipalidad definir una contraparte de coordinación
- Diciembre 2018: se efectuaron 3 focus group, con juntas de vecinos, sociedad civil y representantes del municipio, para levantas aspectos de conductas y comportamiento, así como acciones sugeridas.
- Se creo un "Código de Conducta: Compromisos de buenas conductas para trabajadores del proyecto MAPA" para los trabajadores de la empresa.
- Campaña "Buena convivencia", que considera inducción para nuevos trabajadores, y kit para contratistas, que incluye código de conducta, entre otros.
- Realización charla MASSO sobre el código de conducta a 3417 trabajadores, hasta 17 de marzo de 2020, las cuales dejaron de efectuarse por motivos de la contingencia sanitaria.
Acciones informadas respecto de la comunicación con la comunidad:
- Se mantienen las Casas Abiertas, para para procurar la comunicación con la comunidad.
- Línea telefónica 800 370 222, como canal de comunicación, y reclamos para la comunidad ( la cual se verificó activa y operativa)
Acciones vinculadas a la generación de campañas preventivas y buena convivencia:
- Conformación equipo de trabajo, con representantes de distintos departamentos municipales y de la empresa.
-  Firma convenio de colaboración y traspaso de recursos, del 03/08/2020, con el traspaso de 1500 UF al municipio.
- Programa municipal "YO ME QUIERO, YO ME PROTEGO, TE CUIDO, ME CUIDAS"
- Traspaso de 1500 UF, con fecha 30/10/2020, destinadas a trabajar en la buena convivencia de la comuna.
- Incorporación del titular al Consejo Comunal de Seguridad Pública.
- Aporte de madera, por parte del titular y sus contratista, a distintos recintos educacionales de la comuna.
- Campaña "De aquí somos".
- Charlas a la comunidad sobre las etapa de construcción, llegada de trabajadores, y código de conducta.
- Participación del titular en la Mesa Comunal Arauco COVID-19
</t>
    </r>
    <r>
      <rPr>
        <u/>
        <sz val="11"/>
        <color theme="1"/>
        <rFont val="Calibri"/>
        <family val="2"/>
        <scheme val="minor"/>
      </rPr>
      <t>En Carta GIC 227/2022:</t>
    </r>
    <r>
      <rPr>
        <sz val="11"/>
        <color theme="1"/>
        <rFont val="Calibri"/>
        <family val="2"/>
        <scheme val="minor"/>
      </rPr>
      <t xml:space="preserve">
En repuesta al requerimiento de información , el titular indicó lo siguiente
-Inicialmente la charlas sobre el "código de Conducta" se habrían incluido en la charlas MASSO, no obstante, dado la situación sanitaria por COVID-19, fue necesario replantear la actividad, rediseñando un nuevo plan de trabajo bajo el nombre de "Conductas Descanso Responsable", cuyo objetivo se centra en incentivar a los trabajadores a tener y mantener buenas conductas con la comunidad aledaña a las obras de MAPA. Adicionalmente se conformó el "Equipo Previene", responsables de velar la ejecución de las medidas a través de charlas y supervisión in situ del cumplimiento de los compromisos considerados, entre ellos, la prevención de contagios por COVID-19, consumo de alcohol y otras materias de relevancia. 
Informa que en 2021, se efectuaron charlas a las cuales asistieron un total de 14.212, y en 2022 las charlas han abarcado a un total de 3.369 personas.
-Adjunta PPT "Conductas de Descanso Responsables", de abril de 2020, en donde se presentan 7 conductas a observar respecto a COVID -19
- Adjunta PPT "Equipo previene comunidad", de junio de 2021, en donde se presentan 7 conductas a observar respecto a covid-19, y presentación de el equipo Previene, así como indicaciones de ingreso a sector cancha Laraquete, charla a conductores de MAPA.
- Adjunta PPT con registro fotográfico de una actividad de capacitación del Equipo Previene, y lista de asistencia a Charla "Conducta Responsable en la comunidad", del 26/05/2022, en la que participaron 24 personas.
-Convenio de colaboración y transferencia de recursos entre el titular y la Municipalidad de Arauco, del 0/08/2020, respecto de la medida 7.4., en el cual se transfieren en una única cuota las 1.500  UF comprometidas en la medida, mediante transferencia N° 54709002824, y se acuerda que en vista de la contingencia sanitaria de COVID-19, la municipalidad podrá destinar recursos a campañas para dicho fin, siendo los recursos administrados por la Municipalidad.
- Comprobante de transferencia folio N° 0046-000013679353, por un monto de $43.232.908.-, del 30/10/2020 a la Municipalidad de Arauco.
</t>
    </r>
    <r>
      <rPr>
        <u/>
        <sz val="11"/>
        <color theme="1"/>
        <rFont val="Calibri"/>
        <family val="2"/>
        <scheme val="minor"/>
      </rPr>
      <t xml:space="preserve">Sobre el Programa municipal "YO ME QUIERO, YO ME PROTEJO, TE CUIDO, ME CUIDAS": </t>
    </r>
    <r>
      <rPr>
        <sz val="11"/>
        <color theme="1"/>
        <rFont val="Calibri"/>
        <family val="2"/>
        <scheme val="minor"/>
      </rPr>
      <t xml:space="preserve">
señala el titular que este fue implementado coordinadamente y en conjunto a un equipo de trabajo compuesto por el Departamento de Administración de Salud (DAS), Departamento de Administración de Educación Municipal (DAEM), Seguridad Ciudadana, OPD, SENDA, Centro de la Mujer y empresa ARAUCO, con el objetivo de evaluar y analizar las áreas temáticas a abordar y las actividades a desarrollar según el alcance de la medida, y que en el transcurso de su implementación, y en vista de la contingencia COVID-19, a solicitud del municipio, fue reorientado y complementado para el uso de los recursos en acciones conjuntas con las distintas autoridades de la comuna
respecto a la prevención de contagios por la situación sanitaria de COVID-19. Lo anterior, fue reflejado en el convio firmado en 2020.
-Adjunta PPT  "Mesa Arauco", del 29-12-2021, como resumen de las campañas efectuadas por COVID -19
</t>
    </r>
    <r>
      <rPr>
        <u/>
        <sz val="11"/>
        <color theme="1"/>
        <rFont val="Calibri"/>
        <family val="2"/>
        <scheme val="minor"/>
      </rPr>
      <t>Sobre la campaña "De aquí somos":</t>
    </r>
    <r>
      <rPr>
        <sz val="11"/>
        <color theme="1"/>
        <rFont val="Calibri"/>
        <family val="2"/>
        <scheme val="minor"/>
      </rPr>
      <t xml:space="preserve">
- Informa el titular que se ha desarrollado con la finalizada de mantener una comunicación constante con la comunidad para dar a conocer los programas y medidas sociales efectuadas por el titular.
-Adjunta copia de publicaciones y registro fotográfico de los encuentras en las comunas de Arauco, Laraquete y Horcones.
</t>
    </r>
    <r>
      <rPr>
        <u/>
        <sz val="11"/>
        <color theme="1"/>
        <rFont val="Calibri"/>
        <family val="2"/>
        <scheme val="minor"/>
      </rPr>
      <t xml:space="preserve">
Sobre las temáticas "Prevención del alcoholismo, drogadicción, embarazo adolescente y prevención de enfermedades de transmisión sexual":</t>
    </r>
    <r>
      <rPr>
        <sz val="11"/>
        <color theme="1"/>
        <rFont val="Calibri"/>
        <family val="2"/>
        <scheme val="minor"/>
      </rPr>
      <t xml:space="preserve">
Indica el titular, que estas materias estaban contempladas en el programa municipal "Yo me quiero, yo me protegió, Te cuido, Me cuidas", en su diseño original, el cual fue modificado, a solicitud del municipio, para destinar fondos a COVID-19.
A la fecha, dichas temáticas no han siso retomadas. No obstante,  señala el titular que temáticas de prevención de alcoholismo y drogadicción, han sido incorporadas en el plan "Conductas Descanso Responsable", y que también forman parte d3e los lineamientos de "Equipo Previene" (Conducta 6) 
</t>
    </r>
    <r>
      <rPr>
        <u/>
        <sz val="11"/>
        <color theme="1"/>
        <rFont val="Calibri"/>
        <family val="2"/>
        <scheme val="minor"/>
      </rPr>
      <t>Respecto de las Casas Abiertas:</t>
    </r>
    <r>
      <rPr>
        <sz val="11"/>
        <color theme="1"/>
        <rFont val="Calibri"/>
        <family val="2"/>
        <scheme val="minor"/>
      </rPr>
      <t xml:space="preserve">
Dentro de la documentación proporcionada por el titular en su respuesta (Carta GIC 227/2022), en la subcarpeta 13.4, se da cuenta que la Casa Abierta de Laraquete estaba en operación, al menos hasta 27/10/2021.
Por otra parte, en el sitio web https://www.arauco.cl/chile/mapa/videos/, (Video 9) se evidencia la existencia de la Casa Abierta de Laraquete en el año 2017.
Señalar, que tanto en el 28° reporte trimestral, así como en la revisión del sitio web www.arauco.cl/chile/este_es_arauco/mapa, no fue posible encontrar evidencia concretar que permita asegurar, la existencia y operación de las casas abiertas, comprometidas en medida 7.4., a la fecha de cierre de la presente revisión. No obstente, la verificación material (en terreno) podrá ser revisada en próximos procesos de fiscalización, en vistqa qeu la verificación de las medidas socioabientales, se efectuó por medio de examen de información.</t>
    </r>
  </si>
  <si>
    <t>Verificación considerando 7.1. RCA 037/2014</t>
  </si>
  <si>
    <t>Proceso de fiscalización  DFZ-2022-658-VIII-RCA</t>
  </si>
  <si>
    <t>1.Pág 256, 28° reporte trimestral
2.Carta GIC 277-2022, respuesta a RE OBB N° 087/2022 (Carpeta 6).
3. Complemento respaldos medida 5.1</t>
  </si>
  <si>
    <r>
      <rPr>
        <u/>
        <sz val="11"/>
        <color theme="1"/>
        <rFont val="Calibri"/>
        <family val="2"/>
        <scheme val="minor"/>
      </rPr>
      <t>El Anexo 4°, del 15° reporte trimestral:</t>
    </r>
    <r>
      <rPr>
        <sz val="11"/>
        <color theme="1"/>
        <rFont val="Calibri"/>
        <family val="2"/>
        <scheme val="minor"/>
      </rPr>
      <t xml:space="preserve">
Se adjuntó como medio de verificación la carta SGAPC/019/2018, del 21 de noviembre de 2018, recepcionada por la Municipalidad de Arauco el 23/11/2018, en la cual se solicita efectuar las gestiones y coordinaciones para las medidas:[...] 5.1. Financiamiento para un fondo para prestaciones médicas.
</t>
    </r>
    <r>
      <rPr>
        <u/>
        <sz val="11"/>
        <color theme="1"/>
        <rFont val="Calibri"/>
        <family val="2"/>
        <scheme val="minor"/>
      </rPr>
      <t>En el Anexo 7, del 17° reporte trimestral:</t>
    </r>
    <r>
      <rPr>
        <sz val="11"/>
        <color theme="1"/>
        <rFont val="Calibri"/>
        <family val="2"/>
        <scheme val="minor"/>
      </rPr>
      <t xml:space="preserve">
Se adjunta el ORD ACL N° 356, del 25 de febrero de 2019, en el cual la Municipalidad de Arauco remite propuesta de convenio para concretar la transferencia de los fondos comprometidos, por un monto total de 8.000 UF, distribuida en un periodo de 3 años. (2019= 2.344 UF; 2020=3100 UF; y 2021=2.556 UF).
</t>
    </r>
    <r>
      <rPr>
        <u/>
        <sz val="11"/>
        <color theme="1"/>
        <rFont val="Calibri"/>
        <family val="2"/>
        <scheme val="minor"/>
      </rPr>
      <t>En el 28° reporte trimestral:</t>
    </r>
    <r>
      <rPr>
        <sz val="11"/>
        <color theme="1"/>
        <rFont val="Calibri"/>
        <family val="2"/>
        <scheme val="minor"/>
      </rPr>
      <t xml:space="preserve">
Se informan las siguientes fechas de transferencia, conforme al convenio:
- 19/07/2019, transferencia bancaria N° 54709002824, por 2.344 UF 
- 20/03/2022, transferencia no individualizada, por  3.100 UF 
- 05/03/2021, transferencia no individualizada, por 2.556 UF.
</t>
    </r>
    <r>
      <rPr>
        <u/>
        <sz val="11"/>
        <color theme="1"/>
        <rFont val="Calibri"/>
        <family val="2"/>
        <scheme val="minor"/>
      </rPr>
      <t xml:space="preserve">Carta GIC 227/2022: </t>
    </r>
    <r>
      <rPr>
        <sz val="11"/>
        <color theme="1"/>
        <rFont val="Calibri"/>
        <family val="2"/>
        <scheme val="minor"/>
      </rPr>
      <t xml:space="preserve">
En respuesta a requerimiento de información, el titular adjuntó el Decreto Alcaldicio N° 4443, del 24/06/2019, que aprueba el convenio de colaboración y transferencia de recursos entre el titular y la municipalidad, para la medida de compensación 5.1.y en el mismo acto transfiere la primera etapa de 2019.
Posteriormente, y asolicitud por correo electronico, el titular adjunto los comprobantes de transferencia:
-Comprobante transferencia 2019: El monto total considera dos facturas de las cuales el monto $65.522.816 (2.344 UF al día 19/07/2019, valor UF= 27.953,42) corresponde a la medida “Financiamiento para un fondo para prestaciones médicas”.
-Comprobante transferencia 2020: Monto $88.401.333 (3.100 UF al día 09/03/2020, valor UF = 28.516,56) corresponde a la medida “Financiamiento para un fondo para prestaciones médicas”.
-Comprobante transferencia 2021: Al igual que en el caso de 2019, el monto total considera dos facturas de las cuales el monto $74.914.518 (2.556 UF al día 03-03-2021, valor UF = 29.309,28) corresponde a la medida “Financiamiento para un fondo para prestaciones médicas”.
</t>
    </r>
  </si>
  <si>
    <t xml:space="preserve">La gestión inicial de la medida corresponde a la carta SGAPC/019/2018, del 21 de noviembre de 2018, en la cual el titular solicita a la municipalidad iniciar las coordinaciones necesarias para implementar la medida. 
No obstante, al corresponder a una medida de financiamiento, esta solo puede entenderse como iniciada tras la dictación del Decreto Alcaldicio N° 4443, del 24 de junio de 2019, que aprueba el convenio de colaboración y traspaso de fondos, entre el titular y la Municipalidad de Arauco.
Señalar que el convenio (Anexo 7, 17° reporte trimestral), detalla las prestaciones médicas solicitadas por la municipalidad de Arauco, que buscaban ser cubiertas con los fondos aportados por la medida.
El titular informó el traspaso del monto comprometido (8.000UF) en un periodo de 3 años, conforme al siguiente detalle:
- 19/07/2019:  65.522.816
- 20/03/2022:  88.401.333
- 05/03/2021:  por 74.914.518
Lo que es coincidente con lo establecido en el convenio firmado entre las partes.
Conforme a lo anterior, se verifica ejecutada y concluida la acción 5.1., referida a la entrega de financiamiento para un fondo de prestaciones médicas.
Señalar que la medida fue iniciada y ejecutada dentro del plazo general estipulado para el plan de seguimiento de medidas socioambientales (inicio dentro 5 años desde el hito inicial de obras civiles de L3).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</si>
</sst>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 #,##0"/>
    <numFmt numFmtId="165" formatCode="&quot;$&quot;#,##0.0;[Red]&quot;$&quot;\-#,##0.0"/>
  </numFmts>
  <fonts count="11"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0"/>
      <color theme="1"/>
      <name val="Calibri"/>
      <family val="2"/>
      <scheme val="minor"/>
    </font>
    <font>
      <b/>
      <sz val="10"/>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sz val="10"/>
      <color rgb="FF00000A"/>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7"/>
        <bgColor indexed="64"/>
      </patternFill>
    </fill>
    <fill>
      <patternFill patternType="solid">
        <fgColor theme="8" tint="0.79998168889431442"/>
        <bgColor indexed="64"/>
      </patternFill>
    </fill>
    <fill>
      <patternFill patternType="solid">
        <fgColor rgb="FF00B0F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3B3B3F"/>
      </left>
      <right style="medium">
        <color rgb="FF3B3B3F"/>
      </right>
      <top style="medium">
        <color rgb="FF3B3B3F"/>
      </top>
      <bottom/>
      <diagonal/>
    </border>
    <border>
      <left/>
      <right style="medium">
        <color rgb="FF3B3B3F"/>
      </right>
      <top style="medium">
        <color rgb="FF3B3B3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4" fillId="0" borderId="0" applyFont="0" applyFill="0" applyBorder="0" applyAlignment="0" applyProtection="0"/>
  </cellStyleXfs>
  <cellXfs count="85">
    <xf numFmtId="0" fontId="0" fillId="0" borderId="0" xfId="0"/>
    <xf numFmtId="0" fontId="1" fillId="2" borderId="0" xfId="0" applyFont="1" applyFill="1" applyAlignment="1">
      <alignment horizontal="center" vertical="center" wrapText="1"/>
    </xf>
    <xf numFmtId="0" fontId="1" fillId="5" borderId="0" xfId="0" applyFont="1" applyFill="1" applyAlignment="1">
      <alignment horizontal="center" vertical="center" wrapText="1"/>
    </xf>
    <xf numFmtId="0" fontId="0" fillId="0" borderId="0" xfId="0" applyAlignment="1">
      <alignment horizontal="left" vertical="top" wrapText="1"/>
    </xf>
    <xf numFmtId="3" fontId="0" fillId="0" borderId="0" xfId="0" applyNumberFormat="1" applyAlignment="1">
      <alignment horizontal="left" vertical="top" wrapText="1"/>
    </xf>
    <xf numFmtId="0" fontId="5" fillId="0" borderId="0" xfId="0" applyFont="1"/>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0" fillId="0" borderId="0" xfId="0" applyAlignment="1">
      <alignment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1" fillId="0" borderId="0" xfId="0" applyFont="1" applyAlignment="1">
      <alignment wrapText="1"/>
    </xf>
    <xf numFmtId="0" fontId="1" fillId="7" borderId="1" xfId="0" applyFont="1" applyFill="1" applyBorder="1" applyAlignment="1">
      <alignment horizontal="left" vertical="top" wrapText="1"/>
    </xf>
    <xf numFmtId="0" fontId="1" fillId="7" borderId="1" xfId="0" applyFont="1" applyFill="1" applyBorder="1" applyAlignment="1">
      <alignment wrapText="1"/>
    </xf>
    <xf numFmtId="0" fontId="1" fillId="7" borderId="0" xfId="0" applyFont="1" applyFill="1" applyAlignment="1">
      <alignment vertical="top" wrapText="1"/>
    </xf>
    <xf numFmtId="9" fontId="1" fillId="0" borderId="0" xfId="1" applyFont="1" applyAlignment="1">
      <alignment wrapText="1"/>
    </xf>
    <xf numFmtId="9" fontId="1" fillId="7" borderId="0" xfId="1" applyFont="1" applyFill="1" applyAlignment="1">
      <alignment vertical="top" wrapText="1"/>
    </xf>
    <xf numFmtId="9" fontId="0" fillId="0" borderId="0" xfId="1" applyFont="1"/>
    <xf numFmtId="9" fontId="0" fillId="0" borderId="0" xfId="0" applyNumberFormat="1"/>
    <xf numFmtId="17" fontId="0" fillId="0" borderId="0" xfId="0" applyNumberFormat="1" applyAlignment="1">
      <alignment horizontal="left" vertical="top" wrapText="1"/>
    </xf>
    <xf numFmtId="0" fontId="0" fillId="0" borderId="0" xfId="0" applyAlignment="1">
      <alignment vertical="top" wrapText="1"/>
    </xf>
    <xf numFmtId="14" fontId="0" fillId="0" borderId="0" xfId="0" applyNumberFormat="1" applyAlignment="1">
      <alignment horizontal="left" vertical="top" wrapText="1"/>
    </xf>
    <xf numFmtId="0" fontId="5" fillId="2" borderId="0" xfId="0" applyFont="1" applyFill="1" applyAlignment="1">
      <alignment vertical="top" wrapText="1"/>
    </xf>
    <xf numFmtId="0" fontId="5" fillId="0" borderId="1" xfId="0" applyFont="1" applyBorder="1" applyAlignment="1">
      <alignment vertical="top" wrapText="1"/>
    </xf>
    <xf numFmtId="0" fontId="5" fillId="0" borderId="0" xfId="0" applyFont="1" applyAlignment="1">
      <alignment vertical="top" wrapText="1"/>
    </xf>
    <xf numFmtId="0" fontId="0" fillId="0" borderId="0" xfId="0" applyAlignment="1">
      <alignment horizontal="left"/>
    </xf>
    <xf numFmtId="0" fontId="0" fillId="0" borderId="0" xfId="0" pivotButton="1"/>
    <xf numFmtId="0" fontId="5" fillId="0" borderId="0" xfId="0" applyFont="1" applyAlignment="1">
      <alignment horizontal="justify" vertical="center"/>
    </xf>
    <xf numFmtId="0" fontId="0" fillId="0" borderId="0" xfId="0" applyAlignment="1">
      <alignment horizontal="justify" vertical="center"/>
    </xf>
    <xf numFmtId="0" fontId="1" fillId="0" borderId="1" xfId="0" applyFont="1" applyBorder="1"/>
    <xf numFmtId="0" fontId="1" fillId="0" borderId="0" xfId="0" applyFont="1"/>
    <xf numFmtId="0" fontId="0" fillId="0" borderId="1" xfId="0" applyBorder="1"/>
    <xf numFmtId="9" fontId="0" fillId="0" borderId="1" xfId="1" applyFont="1" applyBorder="1"/>
    <xf numFmtId="0" fontId="9" fillId="0" borderId="0" xfId="0" applyFont="1"/>
    <xf numFmtId="0" fontId="0" fillId="0" borderId="1" xfId="0" applyBorder="1" applyAlignment="1">
      <alignment horizontal="left"/>
    </xf>
    <xf numFmtId="0" fontId="0" fillId="0" borderId="1" xfId="0" applyBorder="1" applyAlignment="1">
      <alignment horizontal="center"/>
    </xf>
    <xf numFmtId="0" fontId="6" fillId="0" borderId="1" xfId="0" applyFont="1" applyBorder="1"/>
    <xf numFmtId="0" fontId="6" fillId="0" borderId="1" xfId="0" applyFont="1" applyBorder="1" applyAlignment="1">
      <alignment horizontal="center"/>
    </xf>
    <xf numFmtId="0" fontId="0" fillId="0" borderId="1" xfId="0"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164" fontId="5" fillId="0" borderId="4" xfId="0" applyNumberFormat="1" applyFont="1" applyBorder="1" applyAlignment="1">
      <alignment horizontal="center" vertical="center"/>
    </xf>
    <xf numFmtId="6" fontId="5" fillId="0" borderId="1" xfId="0" applyNumberFormat="1" applyFont="1" applyBorder="1" applyAlignment="1">
      <alignment horizontal="center" vertical="center"/>
    </xf>
    <xf numFmtId="6" fontId="5" fillId="0" borderId="1" xfId="0" applyNumberFormat="1" applyFont="1" applyBorder="1" applyAlignment="1">
      <alignment horizontal="center" vertical="center" wrapText="1"/>
    </xf>
    <xf numFmtId="6" fontId="0" fillId="0" borderId="1" xfId="0" applyNumberFormat="1" applyBorder="1" applyAlignment="1">
      <alignment horizontal="center" vertical="center"/>
    </xf>
    <xf numFmtId="0" fontId="10" fillId="0" borderId="1" xfId="0" applyFont="1" applyBorder="1" applyAlignment="1">
      <alignment vertical="center" wrapText="1"/>
    </xf>
    <xf numFmtId="0" fontId="5" fillId="0" borderId="1" xfId="0" applyFont="1" applyBorder="1" applyAlignment="1">
      <alignment horizontal="justify" vertical="justify" wrapText="1"/>
    </xf>
    <xf numFmtId="0" fontId="5" fillId="0" borderId="1" xfId="0" applyFont="1" applyBorder="1" applyAlignment="1">
      <alignment wrapText="1"/>
    </xf>
    <xf numFmtId="6" fontId="5" fillId="0" borderId="1" xfId="0" applyNumberFormat="1" applyFont="1" applyBorder="1" applyAlignment="1">
      <alignment horizont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5" fillId="0" borderId="8" xfId="0" applyFont="1" applyBorder="1" applyAlignment="1">
      <alignment horizontal="justify" vertical="center"/>
    </xf>
    <xf numFmtId="0" fontId="5" fillId="0" borderId="8" xfId="0" applyFont="1" applyBorder="1" applyAlignment="1">
      <alignment vertical="center"/>
    </xf>
    <xf numFmtId="0" fontId="0" fillId="0" borderId="8" xfId="0" applyBorder="1"/>
    <xf numFmtId="0" fontId="5" fillId="0" borderId="8" xfId="0" applyFont="1" applyBorder="1" applyAlignment="1">
      <alignment horizontal="center" vertical="center"/>
    </xf>
    <xf numFmtId="0" fontId="5" fillId="0" borderId="9" xfId="0" applyFont="1" applyBorder="1" applyAlignment="1">
      <alignment horizontal="center" vertical="center"/>
    </xf>
    <xf numFmtId="4" fontId="5" fillId="0" borderId="4" xfId="0" applyNumberFormat="1" applyFont="1" applyBorder="1" applyAlignment="1">
      <alignment horizontal="center" vertical="center"/>
    </xf>
    <xf numFmtId="0" fontId="0" fillId="0" borderId="1" xfId="0"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0" fillId="0" borderId="1" xfId="0" applyBorder="1" applyAlignment="1">
      <alignment horizontal="center" vertical="center" wrapText="1"/>
    </xf>
    <xf numFmtId="0" fontId="5" fillId="0" borderId="4" xfId="0" applyFont="1" applyBorder="1" applyAlignment="1">
      <alignment horizontal="center" vertical="center" wrapText="1"/>
    </xf>
    <xf numFmtId="165"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3" fontId="0" fillId="0" borderId="1" xfId="0" applyNumberFormat="1" applyBorder="1"/>
    <xf numFmtId="0" fontId="1" fillId="9" borderId="1" xfId="0" applyFont="1" applyFill="1" applyBorder="1"/>
    <xf numFmtId="0" fontId="1" fillId="3" borderId="0" xfId="0" applyFont="1" applyFill="1" applyAlignment="1">
      <alignment horizontal="center"/>
    </xf>
    <xf numFmtId="0" fontId="1" fillId="4" borderId="0" xfId="0" applyFont="1" applyFill="1" applyAlignment="1">
      <alignment horizontal="center"/>
    </xf>
    <xf numFmtId="0" fontId="1" fillId="0" borderId="0" xfId="0" applyFont="1" applyAlignment="1">
      <alignment horizontal="center" vertical="center"/>
    </xf>
    <xf numFmtId="0" fontId="5" fillId="6" borderId="0" xfId="0" applyFont="1" applyFill="1" applyAlignment="1">
      <alignment horizontal="center"/>
    </xf>
    <xf numFmtId="0" fontId="1" fillId="7" borderId="1" xfId="0" applyFont="1" applyFill="1" applyBorder="1" applyAlignment="1">
      <alignment vertical="top" wrapText="1"/>
    </xf>
    <xf numFmtId="0" fontId="1" fillId="7" borderId="4" xfId="0" applyFont="1" applyFill="1" applyBorder="1" applyAlignment="1">
      <alignment wrapText="1"/>
    </xf>
    <xf numFmtId="0" fontId="1" fillId="7" borderId="5" xfId="0" applyFont="1" applyFill="1" applyBorder="1" applyAlignment="1">
      <alignment wrapText="1"/>
    </xf>
    <xf numFmtId="0" fontId="1" fillId="7" borderId="6" xfId="0" applyFont="1" applyFill="1" applyBorder="1" applyAlignment="1">
      <alignment wrapText="1"/>
    </xf>
    <xf numFmtId="0" fontId="0" fillId="0" borderId="0" xfId="0" applyAlignment="1">
      <alignment horizontal="center"/>
    </xf>
    <xf numFmtId="0" fontId="1" fillId="8" borderId="7" xfId="0" applyFont="1" applyFill="1" applyBorder="1" applyAlignment="1">
      <alignment horizontal="center"/>
    </xf>
    <xf numFmtId="0" fontId="0" fillId="8" borderId="7" xfId="0" applyFill="1" applyBorder="1" applyAlignment="1">
      <alignment horizontal="center"/>
    </xf>
    <xf numFmtId="0" fontId="0" fillId="0" borderId="1" xfId="0" applyBorder="1" applyAlignment="1">
      <alignment horizontal="left"/>
    </xf>
    <xf numFmtId="3" fontId="0" fillId="0" borderId="1" xfId="0" applyNumberFormat="1" applyBorder="1" applyAlignment="1">
      <alignment horizontal="righ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paola.jara/Desktop/Biobio%20PJM/00.%20Programa/2022/03.COMPLEJO%20CELCO%20PLANTA%20ARAUCO%20(mayo-salud;%20directemar)/4.2_SMA%20Programa%20Agr&#237;cola_V2_29-09_%20PJM.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ola Jara Martin" refreshedDate="44895.406581365743" createdVersion="8" refreshedVersion="8" minRefreshableVersion="3" recordCount="117" xr:uid="{D0FDEA50-7624-4882-B10C-8D4DB1115F8C}">
  <cacheSource type="worksheet">
    <worksheetSource ref="B1:N118" sheet="Planilla Participantes" r:id="rId2"/>
  </cacheSource>
  <cacheFields count="13">
    <cacheField name="N°" numFmtId="0">
      <sharedItems containsSemiMixedTypes="0" containsString="0" containsNumber="1" containsInteger="1" minValue="1" maxValue="120"/>
    </cacheField>
    <cacheField name="Nombre de Participante" numFmtId="0">
      <sharedItems count="117">
        <s v="ALARCON ROMERO ELINA DEL ROSARIO"/>
        <s v="ANDAUR DAVID"/>
        <s v="AVILA TOLEDO ROSA DEL CARMEN"/>
        <s v="BELMAR WILLSON ROLANDO ARTURO"/>
        <s v="BENITEZ TOLEDO GUZLEMA CARMEN "/>
        <s v="BENITEZ TOLEDO SANDRA DEL CARMEN"/>
        <s v="BURGOS SOTO OLGA"/>
        <s v="CARRASCO BELMAR ALICIA DEL CARMEN"/>
        <s v="CARRASCO BELTRAN JOSE BENEDICTO"/>
        <s v="CARRASCO LOPEZ DANIELA ELIZABETH"/>
        <s v="CARRASCO TRONCOSO VERONICA"/>
        <s v="CARRILLO RIVAS CARLOS"/>
        <s v="CISTERNA FUENTES MARIA CRISTINA"/>
        <s v="CONEJEROS VIDAL DIGNA ELADIA"/>
        <s v="COPPELLI SILVA JUAN CARLOS"/>
        <s v="CORTES CORTES LUZ MARIA"/>
        <s v="CORTES FLORES  HERNAN"/>
        <s v="CORTES OLIVARES ISABEL DEL CARMEN"/>
        <s v="CRUZ GAJARDO MODESTO SEGUNDO"/>
        <s v="CRUZ LAZO ANA MARIA"/>
        <s v="CRUZ LAZO LIDIA ENEDINA"/>
        <s v="CUEVAS CUEVAS YAZMINA ESTER"/>
        <s v="DE LA FUENTE MORA ANA ELVIRA"/>
        <s v="DOMINGUEZ HERNANDEZ EVELYN DE LUJAN"/>
        <s v="DOMINGUEZ VILLALOBOS ERIKA DEL CARMEN"/>
        <s v="ESCOBAR LOPEZ LORENA TATIANA"/>
        <s v="FERNANDEZ SALAS OSCAR"/>
        <s v="FLORES SAEZ ARIEL CRISTOBAL"/>
        <s v="FLORES TOLEDO JUAN ANTONIO"/>
        <s v="FUENTES HIGUERA JUAN"/>
        <s v="GALLARDO CHAPARRO PATRICIO"/>
        <s v="GALLARDO TOLOZA JOSE REIMUNDO"/>
        <s v="GAVILAN AGUAYO FABIOLA ALEJANDRA"/>
        <s v="GAVILAN YAÑEZ PASCUAL RIGOBERTO"/>
        <s v="GUTIERREZ SUARDO ROSA MARLENE"/>
        <s v="GUZMAN SOTO ORFELIA DEL CARMEN"/>
        <s v="HIDALGO CARRASCO MARIA ANGELICA"/>
        <s v="INZUNZA CIFUENTES MARY LUZ"/>
        <s v="JARA YAÑEZ SERGIO"/>
        <s v="LA REGLA CONEJEROS FABIOLA"/>
        <s v="LOBOS BETANZO MARIA GABRIELA"/>
        <s v="MARDONES MARTINEZ OLGA INES"/>
        <s v="MARIHUEN SAEZ FRANCISCA DEL CARMEN"/>
        <s v="MARIHUEN SAEZ SONIA DEL CRMEN"/>
        <s v="MARTINEZ VERGARA ORIEL"/>
        <s v="MEDINA ABURTO DANILO ESTEBAN"/>
        <s v="MEDINA ARCE HILIA DEL CARMEN"/>
        <s v="MEDINA MUÑOZ MARCIA"/>
        <s v="MEDINA NOVA MARTA RUTH"/>
        <s v="MEDINA VARGAS JUANA LIDIA"/>
        <s v="MELLADO CARCAMO NICOLASA DE LAS MERCEDES"/>
        <s v="MELLADO CÁRCAMO VICENTA DEL CARMEN"/>
        <s v="MIRANDA CRUZ MANUEL JESUS"/>
        <s v="MIRANDA CRUZ TEORINDA DEL CARMEN"/>
        <s v="MIRANDA OPAZO ROBERTO ANTONIO"/>
        <s v="MOLINA GALLARDO SOFIA DEL CARMEN"/>
        <s v="MOLINA MARTINEZ VERONICA DE LOURDES"/>
        <s v="MONSALVE TOLEDO LOBELIA"/>
        <s v="MORAGA SALGADO RUTH ADELA"/>
        <s v="MORALES FERREIRA ANA LUISA"/>
        <s v="MORALES FERREIRA LUCIA CELMIRA"/>
        <s v="NAVARRETE INZUNZA YOLANDA DEL CARMEN"/>
        <s v="NEIRA RIVERA JORGE"/>
        <s v="ORELLANA BETANZO CLAUDIO RENÉ"/>
        <s v="ORELLANA BETANZO JOSE ESTEBAN"/>
        <s v="PEÑA VELASQUEZ FLORENCIA DEL CARMEN"/>
        <s v="PINILLA FERNANDEZ CLAUDIO ANTONI"/>
        <s v="PINTO PINTO MILTON"/>
        <s v="PLACENCIA JIMENEZ JORGE ENRIQUE"/>
        <s v="QUIERO ARAVENA ESTER JACQUELINE"/>
        <s v="RIQUELME FIERRO CLAUDIA HERMINIA"/>
        <s v="RIVERA AGUILERA JORGE DEL CARMEN"/>
        <s v="ROCHA OLIVERA BERNARDINA"/>
        <s v="ROCHA OLIVERA JOSE AGUSTIN"/>
        <s v="SAEZ FREDES MARIA MAGDALENA"/>
        <s v="SAEZ GALLARDO ANA ALICIA"/>
        <s v="SAEZ GALLARDO EDITHA DEL CARMEN"/>
        <s v="SAEZ GALLARDO FLORIZA DEL CARMEN"/>
        <s v="SAEZ GARAY BERNARDITA "/>
        <s v="SAEZ MONSALVE PATRICIO ENRIQUE"/>
        <s v="SALAMANCA MORALES YESSICA IVONNE"/>
        <s v="SALAS BURGOS JOSE AMADEO"/>
        <s v="SANDOVAL MANRRIQUEZ  JUANA"/>
        <s v="SANZANA SALAZAR LEONEL GONZALO"/>
        <s v="SILVA ARAVENA MARIA GENOVEVA"/>
        <s v="SOTO VILLARROEL LUIS DEL CARMEN"/>
        <s v="SUANES QUILAPI RAQUEL"/>
        <s v="SUAZO MARTINEZ JOSE ARMANDO"/>
        <s v="SUAZO MARTINEZ NIEVES"/>
        <s v="TOLOZA VALENZUELA SARA LUZ"/>
        <s v="TORRES CHAVEZ ELSA MERCEDES"/>
        <s v="TORRES TOLEDO IRIS MAGALI"/>
        <s v="VALENCIA BRIONES ISABEL"/>
        <s v="VALENZUELA HIDALGO ALICIA"/>
        <s v="VALENZUELA HIDALGO MARÍA MAXIMINA"/>
        <s v="VALENZUELA HIDALGO SILVIA ILMARINA"/>
        <s v="YAÑEZ HIDALGO ANA ROSA"/>
        <s v="SOTO DOMINGO"/>
        <s v="HENRÍQUEZ IVÁN"/>
        <s v="GAJARNO NIEVES"/>
        <s v="MOYA PAULINA"/>
        <s v="LAGOS ROMINA"/>
        <s v="VALDEBENITO GAYOSO OMAR BENITO"/>
        <s v="MONSALVE GABRIEL"/>
        <s v="MARIHUEN SAEZ YENNI"/>
        <s v="CARRILLO YANCAMAN MARÍA LUISA"/>
        <s v="ANCAN SALAS MARTA"/>
        <s v="YANCAMAN ANCAN RAFAEL"/>
        <s v="NEIRA REYES ANALIA"/>
        <s v="FERNANDEZ JUAN"/>
        <s v="FERNANDEZ SAEZ SABINA"/>
        <s v="TORRES LUIS"/>
        <s v="FERNANDEZ CARLOS"/>
        <s v="CARTES MEDINA DORALISA"/>
        <s v="TISNAO AZÓCAR ALFONSO"/>
        <s v="AZÓCAR PEÑA CARLOS "/>
        <s v="SANHUEZA CARRILLO MARIA CRISTINA"/>
      </sharedItems>
    </cacheField>
    <cacheField name="Rubro Productivo de Participante" numFmtId="0">
      <sharedItems/>
    </cacheField>
    <cacheField name="Rubro estandarizado PJM" numFmtId="0">
      <sharedItems containsBlank="1" count="7">
        <s v="AVICULTURA"/>
        <s v="HORTALIZAS"/>
        <s v="PRODUCTOS LACTEOS"/>
        <s v="APICULTURA"/>
        <s v="AGROPROCESADOS"/>
        <s v="NO APLICA"/>
        <m u="1"/>
      </sharedItems>
    </cacheField>
    <cacheField name="Localidad del Participante" numFmtId="0">
      <sharedItems count="18">
        <s v="CONUMO ALTO"/>
        <s v="HORCONES PLAYA"/>
        <s v="HORCONES CORDILLERA"/>
        <s v="HORCONES"/>
        <s v="MESETA"/>
        <s v="CHILLANCITO"/>
        <s v="HORCONES CARRETERA"/>
        <s v="CARAMPANGUE"/>
        <s v="CHILLANCITO BAJO"/>
        <s v="CONUMO"/>
        <s v="PICHILO"/>
        <s v="PINAR"/>
        <s v="HORCONES CANCHA"/>
        <s v="LA GUINGA"/>
        <s v="EL PARRON"/>
        <s v="HORCONES COSTA"/>
        <s v="CONUMO BAJO"/>
        <s v="OTROS SECTORES RURALES ARAUCO"/>
      </sharedItems>
    </cacheField>
    <cacheField name="Capacitación general (Diciembre 2019)" numFmtId="0">
      <sharedItems count="2">
        <s v="SI"/>
        <s v="No"/>
      </sharedItems>
    </cacheField>
    <cacheField name="Capacitación especialidades (Enero 2020)" numFmtId="0">
      <sharedItems count="3">
        <s v="SI"/>
        <s v="No"/>
        <s v="No "/>
      </sharedItems>
    </cacheField>
    <cacheField name="Visitas técnicas (Enero 2020)" numFmtId="0">
      <sharedItems count="3">
        <s v="SI"/>
        <s v="No"/>
        <s v="No "/>
      </sharedItems>
    </cacheField>
    <cacheField name="Adjudicación fondo concursable de desarrollo de Proveedores Agrícolas de Alimentos (Febrero 2020-Diciembre 2022)" numFmtId="0">
      <sharedItems count="3">
        <s v="Si"/>
        <s v="No"/>
        <s v="Si "/>
      </sharedItems>
    </cacheField>
    <cacheField name="Programa Gestor Comercial de INDAP (Enero 2021 - Junio 2021)" numFmtId="0">
      <sharedItems count="2">
        <s v="No"/>
        <s v="Si"/>
      </sharedItems>
    </cacheField>
    <cacheField name="Fase de Incubación del Programa Agrícola Horcones. (Junio 2021- Septiembre 2022)" numFmtId="0">
      <sharedItems count="2">
        <s v="No"/>
        <s v="Si"/>
      </sharedItems>
    </cacheField>
    <cacheField name="Plan formativo técnico (Junio 2021- Septiembre 2022)" numFmtId="0">
      <sharedItems count="3">
        <s v="No"/>
        <s v="Si"/>
        <s v="Si "/>
      </sharedItems>
    </cacheField>
    <cacheField name="SPA Horticultores Arauco (08/10/2021)" numFmtId="0">
      <sharedItems count="2">
        <s v="No"/>
        <s v="Si"/>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7">
  <r>
    <n v="1"/>
    <x v="0"/>
    <s v="AVICULTURA"/>
    <x v="0"/>
    <x v="0"/>
    <x v="0"/>
    <x v="0"/>
    <x v="0"/>
    <x v="0"/>
    <x v="0"/>
    <x v="0"/>
    <x v="0"/>
    <x v="0"/>
  </r>
  <r>
    <n v="2"/>
    <x v="1"/>
    <s v="HORTALIZAS"/>
    <x v="1"/>
    <x v="1"/>
    <x v="0"/>
    <x v="0"/>
    <x v="0"/>
    <x v="0"/>
    <x v="0"/>
    <x v="0"/>
    <x v="0"/>
    <x v="0"/>
  </r>
  <r>
    <n v="3"/>
    <x v="2"/>
    <s v="HORTALIZAS"/>
    <x v="1"/>
    <x v="2"/>
    <x v="0"/>
    <x v="0"/>
    <x v="0"/>
    <x v="0"/>
    <x v="0"/>
    <x v="0"/>
    <x v="0"/>
    <x v="0"/>
  </r>
  <r>
    <n v="4"/>
    <x v="3"/>
    <s v="PRODUCTOS LACTEOS"/>
    <x v="2"/>
    <x v="3"/>
    <x v="0"/>
    <x v="0"/>
    <x v="0"/>
    <x v="0"/>
    <x v="0"/>
    <x v="0"/>
    <x v="0"/>
    <x v="0"/>
  </r>
  <r>
    <n v="5"/>
    <x v="4"/>
    <s v="HORTALIZAS"/>
    <x v="1"/>
    <x v="4"/>
    <x v="0"/>
    <x v="0"/>
    <x v="0"/>
    <x v="0"/>
    <x v="1"/>
    <x v="1"/>
    <x v="0"/>
    <x v="0"/>
  </r>
  <r>
    <n v="6"/>
    <x v="5"/>
    <s v="HORTALIZAS"/>
    <x v="1"/>
    <x v="4"/>
    <x v="0"/>
    <x v="0"/>
    <x v="0"/>
    <x v="0"/>
    <x v="0"/>
    <x v="0"/>
    <x v="1"/>
    <x v="0"/>
  </r>
  <r>
    <n v="7"/>
    <x v="6"/>
    <s v="HORTALIZAS"/>
    <x v="1"/>
    <x v="1"/>
    <x v="0"/>
    <x v="0"/>
    <x v="0"/>
    <x v="0"/>
    <x v="0"/>
    <x v="0"/>
    <x v="0"/>
    <x v="0"/>
  </r>
  <r>
    <n v="8"/>
    <x v="7"/>
    <s v="APICULTURA"/>
    <x v="3"/>
    <x v="5"/>
    <x v="0"/>
    <x v="0"/>
    <x v="0"/>
    <x v="0"/>
    <x v="0"/>
    <x v="0"/>
    <x v="1"/>
    <x v="0"/>
  </r>
  <r>
    <n v="9"/>
    <x v="8"/>
    <s v="AVICULTURA"/>
    <x v="0"/>
    <x v="6"/>
    <x v="0"/>
    <x v="0"/>
    <x v="0"/>
    <x v="0"/>
    <x v="0"/>
    <x v="0"/>
    <x v="0"/>
    <x v="0"/>
  </r>
  <r>
    <n v="10"/>
    <x v="9"/>
    <s v="AGROPROCESADOS"/>
    <x v="4"/>
    <x v="7"/>
    <x v="0"/>
    <x v="0"/>
    <x v="0"/>
    <x v="0"/>
    <x v="0"/>
    <x v="0"/>
    <x v="0"/>
    <x v="0"/>
  </r>
  <r>
    <n v="11"/>
    <x v="10"/>
    <s v="HORTALIZAS"/>
    <x v="1"/>
    <x v="3"/>
    <x v="0"/>
    <x v="0"/>
    <x v="0"/>
    <x v="0"/>
    <x v="1"/>
    <x v="1"/>
    <x v="0"/>
    <x v="0"/>
  </r>
  <r>
    <n v="12"/>
    <x v="11"/>
    <s v="AVICULTURA"/>
    <x v="0"/>
    <x v="3"/>
    <x v="0"/>
    <x v="0"/>
    <x v="0"/>
    <x v="0"/>
    <x v="0"/>
    <x v="0"/>
    <x v="0"/>
    <x v="0"/>
  </r>
  <r>
    <n v="13"/>
    <x v="12"/>
    <s v="HORTALIZAS"/>
    <x v="1"/>
    <x v="3"/>
    <x v="0"/>
    <x v="0"/>
    <x v="0"/>
    <x v="0"/>
    <x v="0"/>
    <x v="0"/>
    <x v="0"/>
    <x v="0"/>
  </r>
  <r>
    <n v="14"/>
    <x v="13"/>
    <s v="HORTALIZAS"/>
    <x v="1"/>
    <x v="3"/>
    <x v="0"/>
    <x v="0"/>
    <x v="0"/>
    <x v="0"/>
    <x v="0"/>
    <x v="0"/>
    <x v="0"/>
    <x v="0"/>
  </r>
  <r>
    <n v="15"/>
    <x v="14"/>
    <s v="PRODUCTOS LACTEOS"/>
    <x v="2"/>
    <x v="5"/>
    <x v="0"/>
    <x v="0"/>
    <x v="0"/>
    <x v="0"/>
    <x v="0"/>
    <x v="0"/>
    <x v="0"/>
    <x v="0"/>
  </r>
  <r>
    <n v="16"/>
    <x v="15"/>
    <s v="HORTALIZAS"/>
    <x v="1"/>
    <x v="8"/>
    <x v="0"/>
    <x v="0"/>
    <x v="0"/>
    <x v="0"/>
    <x v="0"/>
    <x v="0"/>
    <x v="0"/>
    <x v="0"/>
  </r>
  <r>
    <n v="17"/>
    <x v="16"/>
    <s v="HORTALIZAS"/>
    <x v="1"/>
    <x v="1"/>
    <x v="0"/>
    <x v="0"/>
    <x v="0"/>
    <x v="0"/>
    <x v="0"/>
    <x v="0"/>
    <x v="0"/>
    <x v="0"/>
  </r>
  <r>
    <n v="18"/>
    <x v="17"/>
    <s v="PRODUCTOS LACTEOS"/>
    <x v="2"/>
    <x v="5"/>
    <x v="0"/>
    <x v="0"/>
    <x v="0"/>
    <x v="0"/>
    <x v="0"/>
    <x v="0"/>
    <x v="0"/>
    <x v="0"/>
  </r>
  <r>
    <n v="19"/>
    <x v="18"/>
    <s v="HORTALIZAS"/>
    <x v="1"/>
    <x v="9"/>
    <x v="0"/>
    <x v="0"/>
    <x v="0"/>
    <x v="0"/>
    <x v="0"/>
    <x v="0"/>
    <x v="0"/>
    <x v="0"/>
  </r>
  <r>
    <n v="20"/>
    <x v="19"/>
    <s v="APICULTURA"/>
    <x v="3"/>
    <x v="5"/>
    <x v="0"/>
    <x v="0"/>
    <x v="0"/>
    <x v="0"/>
    <x v="0"/>
    <x v="0"/>
    <x v="1"/>
    <x v="0"/>
  </r>
  <r>
    <n v="21"/>
    <x v="20"/>
    <s v="HORTALIZAS"/>
    <x v="1"/>
    <x v="0"/>
    <x v="0"/>
    <x v="0"/>
    <x v="0"/>
    <x v="0"/>
    <x v="0"/>
    <x v="0"/>
    <x v="0"/>
    <x v="0"/>
  </r>
  <r>
    <n v="22"/>
    <x v="21"/>
    <s v="HORTALIZAS"/>
    <x v="1"/>
    <x v="4"/>
    <x v="0"/>
    <x v="0"/>
    <x v="0"/>
    <x v="1"/>
    <x v="0"/>
    <x v="0"/>
    <x v="0"/>
    <x v="0"/>
  </r>
  <r>
    <n v="23"/>
    <x v="22"/>
    <s v="HORTALIZAS"/>
    <x v="1"/>
    <x v="7"/>
    <x v="0"/>
    <x v="0"/>
    <x v="0"/>
    <x v="0"/>
    <x v="0"/>
    <x v="0"/>
    <x v="0"/>
    <x v="0"/>
  </r>
  <r>
    <n v="24"/>
    <x v="23"/>
    <s v="AGROPROCESADOS"/>
    <x v="4"/>
    <x v="0"/>
    <x v="0"/>
    <x v="0"/>
    <x v="0"/>
    <x v="0"/>
    <x v="0"/>
    <x v="0"/>
    <x v="0"/>
    <x v="0"/>
  </r>
  <r>
    <n v="25"/>
    <x v="24"/>
    <s v="HORTALIZAS"/>
    <x v="1"/>
    <x v="4"/>
    <x v="0"/>
    <x v="0"/>
    <x v="0"/>
    <x v="0"/>
    <x v="0"/>
    <x v="0"/>
    <x v="0"/>
    <x v="0"/>
  </r>
  <r>
    <n v="26"/>
    <x v="25"/>
    <s v="PRODUCTOS LACTEOS"/>
    <x v="2"/>
    <x v="4"/>
    <x v="0"/>
    <x v="0"/>
    <x v="0"/>
    <x v="0"/>
    <x v="0"/>
    <x v="0"/>
    <x v="0"/>
    <x v="0"/>
  </r>
  <r>
    <n v="27"/>
    <x v="26"/>
    <s v="HORTALIZAS"/>
    <x v="1"/>
    <x v="2"/>
    <x v="0"/>
    <x v="0"/>
    <x v="0"/>
    <x v="0"/>
    <x v="0"/>
    <x v="0"/>
    <x v="0"/>
    <x v="0"/>
  </r>
  <r>
    <n v="28"/>
    <x v="27"/>
    <s v="HORTALIZAS"/>
    <x v="1"/>
    <x v="4"/>
    <x v="0"/>
    <x v="0"/>
    <x v="0"/>
    <x v="0"/>
    <x v="0"/>
    <x v="0"/>
    <x v="0"/>
    <x v="0"/>
  </r>
  <r>
    <n v="29"/>
    <x v="28"/>
    <s v="HORTALIZAS"/>
    <x v="1"/>
    <x v="4"/>
    <x v="0"/>
    <x v="0"/>
    <x v="0"/>
    <x v="0"/>
    <x v="0"/>
    <x v="0"/>
    <x v="0"/>
    <x v="0"/>
  </r>
  <r>
    <n v="30"/>
    <x v="29"/>
    <s v="HORTALIZAS"/>
    <x v="1"/>
    <x v="1"/>
    <x v="0"/>
    <x v="0"/>
    <x v="0"/>
    <x v="0"/>
    <x v="0"/>
    <x v="0"/>
    <x v="0"/>
    <x v="0"/>
  </r>
  <r>
    <n v="31"/>
    <x v="30"/>
    <s v="HORTALIZAS"/>
    <x v="1"/>
    <x v="7"/>
    <x v="0"/>
    <x v="0"/>
    <x v="0"/>
    <x v="0"/>
    <x v="1"/>
    <x v="1"/>
    <x v="1"/>
    <x v="1"/>
  </r>
  <r>
    <n v="32"/>
    <x v="31"/>
    <s v="HORTALIZAS"/>
    <x v="1"/>
    <x v="5"/>
    <x v="0"/>
    <x v="0"/>
    <x v="0"/>
    <x v="0"/>
    <x v="1"/>
    <x v="1"/>
    <x v="0"/>
    <x v="0"/>
  </r>
  <r>
    <n v="33"/>
    <x v="32"/>
    <s v="APICULTURA"/>
    <x v="3"/>
    <x v="10"/>
    <x v="0"/>
    <x v="0"/>
    <x v="0"/>
    <x v="0"/>
    <x v="0"/>
    <x v="0"/>
    <x v="1"/>
    <x v="0"/>
  </r>
  <r>
    <n v="34"/>
    <x v="33"/>
    <s v="APICULTURA"/>
    <x v="3"/>
    <x v="10"/>
    <x v="0"/>
    <x v="0"/>
    <x v="0"/>
    <x v="0"/>
    <x v="0"/>
    <x v="0"/>
    <x v="1"/>
    <x v="0"/>
  </r>
  <r>
    <n v="35"/>
    <x v="34"/>
    <s v="HORTALIZAS"/>
    <x v="1"/>
    <x v="5"/>
    <x v="0"/>
    <x v="0"/>
    <x v="0"/>
    <x v="0"/>
    <x v="1"/>
    <x v="1"/>
    <x v="2"/>
    <x v="1"/>
  </r>
  <r>
    <n v="36"/>
    <x v="35"/>
    <s v="HORTALIZAS"/>
    <x v="1"/>
    <x v="1"/>
    <x v="0"/>
    <x v="0"/>
    <x v="0"/>
    <x v="2"/>
    <x v="1"/>
    <x v="1"/>
    <x v="1"/>
    <x v="1"/>
  </r>
  <r>
    <n v="37"/>
    <x v="36"/>
    <s v="APICULTURA"/>
    <x v="3"/>
    <x v="11"/>
    <x v="0"/>
    <x v="0"/>
    <x v="0"/>
    <x v="0"/>
    <x v="0"/>
    <x v="0"/>
    <x v="1"/>
    <x v="0"/>
  </r>
  <r>
    <n v="38"/>
    <x v="37"/>
    <s v="AVICULTURA"/>
    <x v="0"/>
    <x v="12"/>
    <x v="0"/>
    <x v="0"/>
    <x v="0"/>
    <x v="0"/>
    <x v="0"/>
    <x v="0"/>
    <x v="0"/>
    <x v="0"/>
  </r>
  <r>
    <n v="39"/>
    <x v="38"/>
    <s v="APICULTURA"/>
    <x v="3"/>
    <x v="6"/>
    <x v="0"/>
    <x v="0"/>
    <x v="0"/>
    <x v="0"/>
    <x v="0"/>
    <x v="0"/>
    <x v="1"/>
    <x v="0"/>
  </r>
  <r>
    <n v="40"/>
    <x v="39"/>
    <s v="APICULTURA"/>
    <x v="3"/>
    <x v="5"/>
    <x v="0"/>
    <x v="0"/>
    <x v="0"/>
    <x v="0"/>
    <x v="0"/>
    <x v="0"/>
    <x v="1"/>
    <x v="0"/>
  </r>
  <r>
    <n v="41"/>
    <x v="40"/>
    <s v="APICULTURA"/>
    <x v="3"/>
    <x v="1"/>
    <x v="0"/>
    <x v="0"/>
    <x v="0"/>
    <x v="0"/>
    <x v="0"/>
    <x v="0"/>
    <x v="1"/>
    <x v="0"/>
  </r>
  <r>
    <n v="42"/>
    <x v="41"/>
    <s v="AGROPROCESADOS"/>
    <x v="4"/>
    <x v="7"/>
    <x v="0"/>
    <x v="1"/>
    <x v="1"/>
    <x v="0"/>
    <x v="0"/>
    <x v="0"/>
    <x v="0"/>
    <x v="0"/>
  </r>
  <r>
    <n v="43"/>
    <x v="42"/>
    <s v="NO APLICA"/>
    <x v="5"/>
    <x v="7"/>
    <x v="0"/>
    <x v="1"/>
    <x v="1"/>
    <x v="1"/>
    <x v="0"/>
    <x v="0"/>
    <x v="0"/>
    <x v="0"/>
  </r>
  <r>
    <n v="44"/>
    <x v="43"/>
    <s v="NO APLICA"/>
    <x v="5"/>
    <x v="13"/>
    <x v="0"/>
    <x v="1"/>
    <x v="1"/>
    <x v="1"/>
    <x v="0"/>
    <x v="0"/>
    <x v="0"/>
    <x v="0"/>
  </r>
  <r>
    <n v="45"/>
    <x v="44"/>
    <s v="APICULTURA"/>
    <x v="3"/>
    <x v="1"/>
    <x v="0"/>
    <x v="0"/>
    <x v="0"/>
    <x v="0"/>
    <x v="0"/>
    <x v="0"/>
    <x v="1"/>
    <x v="0"/>
  </r>
  <r>
    <n v="46"/>
    <x v="45"/>
    <s v="PRODUCTOS LACTEOS"/>
    <x v="2"/>
    <x v="7"/>
    <x v="0"/>
    <x v="0"/>
    <x v="0"/>
    <x v="0"/>
    <x v="0"/>
    <x v="0"/>
    <x v="0"/>
    <x v="0"/>
  </r>
  <r>
    <n v="47"/>
    <x v="46"/>
    <s v="HORTALIZAS"/>
    <x v="1"/>
    <x v="0"/>
    <x v="0"/>
    <x v="0"/>
    <x v="0"/>
    <x v="0"/>
    <x v="1"/>
    <x v="1"/>
    <x v="0"/>
    <x v="0"/>
  </r>
  <r>
    <n v="48"/>
    <x v="47"/>
    <s v="APICULTURA"/>
    <x v="3"/>
    <x v="6"/>
    <x v="0"/>
    <x v="0"/>
    <x v="0"/>
    <x v="0"/>
    <x v="0"/>
    <x v="0"/>
    <x v="1"/>
    <x v="0"/>
  </r>
  <r>
    <n v="49"/>
    <x v="48"/>
    <s v="AVICULTURA"/>
    <x v="0"/>
    <x v="0"/>
    <x v="0"/>
    <x v="0"/>
    <x v="0"/>
    <x v="0"/>
    <x v="0"/>
    <x v="0"/>
    <x v="0"/>
    <x v="0"/>
  </r>
  <r>
    <n v="50"/>
    <x v="49"/>
    <s v="HORTALIZAS"/>
    <x v="1"/>
    <x v="7"/>
    <x v="0"/>
    <x v="1"/>
    <x v="1"/>
    <x v="1"/>
    <x v="1"/>
    <x v="1"/>
    <x v="0"/>
    <x v="0"/>
  </r>
  <r>
    <n v="51"/>
    <x v="50"/>
    <s v="HORTALIZAS"/>
    <x v="1"/>
    <x v="7"/>
    <x v="0"/>
    <x v="0"/>
    <x v="0"/>
    <x v="0"/>
    <x v="1"/>
    <x v="1"/>
    <x v="2"/>
    <x v="0"/>
  </r>
  <r>
    <n v="52"/>
    <x v="51"/>
    <s v="HORTALIZAS"/>
    <x v="1"/>
    <x v="7"/>
    <x v="0"/>
    <x v="0"/>
    <x v="0"/>
    <x v="0"/>
    <x v="1"/>
    <x v="1"/>
    <x v="2"/>
    <x v="0"/>
  </r>
  <r>
    <n v="53"/>
    <x v="52"/>
    <s v="AVICULTURA"/>
    <x v="0"/>
    <x v="0"/>
    <x v="0"/>
    <x v="0"/>
    <x v="0"/>
    <x v="0"/>
    <x v="0"/>
    <x v="0"/>
    <x v="0"/>
    <x v="0"/>
  </r>
  <r>
    <n v="54"/>
    <x v="53"/>
    <s v="HORTALIZAS"/>
    <x v="1"/>
    <x v="0"/>
    <x v="0"/>
    <x v="0"/>
    <x v="0"/>
    <x v="0"/>
    <x v="0"/>
    <x v="0"/>
    <x v="0"/>
    <x v="0"/>
  </r>
  <r>
    <n v="55"/>
    <x v="54"/>
    <s v="HORTALIZAS"/>
    <x v="1"/>
    <x v="9"/>
    <x v="0"/>
    <x v="0"/>
    <x v="0"/>
    <x v="0"/>
    <x v="0"/>
    <x v="0"/>
    <x v="0"/>
    <x v="0"/>
  </r>
  <r>
    <n v="56"/>
    <x v="55"/>
    <s v="APICULTURA"/>
    <x v="3"/>
    <x v="10"/>
    <x v="0"/>
    <x v="0"/>
    <x v="0"/>
    <x v="0"/>
    <x v="0"/>
    <x v="0"/>
    <x v="1"/>
    <x v="0"/>
  </r>
  <r>
    <n v="57"/>
    <x v="56"/>
    <s v="AGROPROCESADOS"/>
    <x v="4"/>
    <x v="7"/>
    <x v="0"/>
    <x v="0"/>
    <x v="0"/>
    <x v="0"/>
    <x v="0"/>
    <x v="0"/>
    <x v="0"/>
    <x v="0"/>
  </r>
  <r>
    <n v="58"/>
    <x v="57"/>
    <s v="NO APLICA"/>
    <x v="5"/>
    <x v="5"/>
    <x v="0"/>
    <x v="1"/>
    <x v="1"/>
    <x v="1"/>
    <x v="0"/>
    <x v="0"/>
    <x v="0"/>
    <x v="0"/>
  </r>
  <r>
    <n v="59"/>
    <x v="58"/>
    <s v="HORTALIZAS"/>
    <x v="1"/>
    <x v="1"/>
    <x v="0"/>
    <x v="0"/>
    <x v="0"/>
    <x v="0"/>
    <x v="1"/>
    <x v="1"/>
    <x v="0"/>
    <x v="0"/>
  </r>
  <r>
    <n v="60"/>
    <x v="59"/>
    <s v="APICULTURA"/>
    <x v="3"/>
    <x v="14"/>
    <x v="0"/>
    <x v="0"/>
    <x v="0"/>
    <x v="0"/>
    <x v="0"/>
    <x v="0"/>
    <x v="1"/>
    <x v="0"/>
  </r>
  <r>
    <n v="61"/>
    <x v="60"/>
    <s v="AVICULTURA"/>
    <x v="0"/>
    <x v="14"/>
    <x v="0"/>
    <x v="0"/>
    <x v="0"/>
    <x v="0"/>
    <x v="0"/>
    <x v="0"/>
    <x v="0"/>
    <x v="0"/>
  </r>
  <r>
    <n v="62"/>
    <x v="61"/>
    <s v="HORTALIZAS"/>
    <x v="1"/>
    <x v="1"/>
    <x v="0"/>
    <x v="0"/>
    <x v="0"/>
    <x v="0"/>
    <x v="0"/>
    <x v="0"/>
    <x v="0"/>
    <x v="0"/>
  </r>
  <r>
    <n v="63"/>
    <x v="62"/>
    <s v="APICULTURA"/>
    <x v="3"/>
    <x v="1"/>
    <x v="0"/>
    <x v="0"/>
    <x v="0"/>
    <x v="0"/>
    <x v="0"/>
    <x v="0"/>
    <x v="1"/>
    <x v="0"/>
  </r>
  <r>
    <n v="64"/>
    <x v="63"/>
    <s v="HORTALIZAS"/>
    <x v="1"/>
    <x v="1"/>
    <x v="0"/>
    <x v="0"/>
    <x v="0"/>
    <x v="0"/>
    <x v="0"/>
    <x v="0"/>
    <x v="1"/>
    <x v="0"/>
  </r>
  <r>
    <n v="65"/>
    <x v="64"/>
    <s v="HORTALIZAS"/>
    <x v="1"/>
    <x v="12"/>
    <x v="0"/>
    <x v="0"/>
    <x v="0"/>
    <x v="0"/>
    <x v="1"/>
    <x v="1"/>
    <x v="0"/>
    <x v="0"/>
  </r>
  <r>
    <n v="66"/>
    <x v="65"/>
    <s v="AVICULTURA"/>
    <x v="0"/>
    <x v="1"/>
    <x v="0"/>
    <x v="0"/>
    <x v="0"/>
    <x v="0"/>
    <x v="0"/>
    <x v="0"/>
    <x v="0"/>
    <x v="0"/>
  </r>
  <r>
    <n v="67"/>
    <x v="66"/>
    <s v="APICULTURA"/>
    <x v="3"/>
    <x v="7"/>
    <x v="0"/>
    <x v="0"/>
    <x v="0"/>
    <x v="0"/>
    <x v="0"/>
    <x v="0"/>
    <x v="1"/>
    <x v="0"/>
  </r>
  <r>
    <n v="68"/>
    <x v="67"/>
    <s v="HORTALIZAS"/>
    <x v="1"/>
    <x v="1"/>
    <x v="0"/>
    <x v="0"/>
    <x v="0"/>
    <x v="0"/>
    <x v="0"/>
    <x v="0"/>
    <x v="0"/>
    <x v="0"/>
  </r>
  <r>
    <n v="69"/>
    <x v="68"/>
    <s v="HORTALIZAS"/>
    <x v="1"/>
    <x v="3"/>
    <x v="0"/>
    <x v="0"/>
    <x v="0"/>
    <x v="0"/>
    <x v="0"/>
    <x v="0"/>
    <x v="0"/>
    <x v="0"/>
  </r>
  <r>
    <n v="70"/>
    <x v="69"/>
    <s v="APICULTURA"/>
    <x v="3"/>
    <x v="14"/>
    <x v="0"/>
    <x v="0"/>
    <x v="0"/>
    <x v="0"/>
    <x v="0"/>
    <x v="0"/>
    <x v="1"/>
    <x v="0"/>
  </r>
  <r>
    <n v="71"/>
    <x v="70"/>
    <s v="AVICULTURA"/>
    <x v="0"/>
    <x v="14"/>
    <x v="0"/>
    <x v="0"/>
    <x v="0"/>
    <x v="0"/>
    <x v="0"/>
    <x v="0"/>
    <x v="0"/>
    <x v="0"/>
  </r>
  <r>
    <n v="72"/>
    <x v="71"/>
    <s v="PRODUCTOS LACTEOS"/>
    <x v="2"/>
    <x v="3"/>
    <x v="0"/>
    <x v="0"/>
    <x v="0"/>
    <x v="0"/>
    <x v="0"/>
    <x v="0"/>
    <x v="0"/>
    <x v="0"/>
  </r>
  <r>
    <n v="73"/>
    <x v="72"/>
    <s v="HORTALIZAS"/>
    <x v="1"/>
    <x v="7"/>
    <x v="0"/>
    <x v="0"/>
    <x v="0"/>
    <x v="0"/>
    <x v="0"/>
    <x v="0"/>
    <x v="0"/>
    <x v="0"/>
  </r>
  <r>
    <n v="74"/>
    <x v="73"/>
    <s v="HORTALIZAS"/>
    <x v="1"/>
    <x v="9"/>
    <x v="0"/>
    <x v="0"/>
    <x v="0"/>
    <x v="0"/>
    <x v="0"/>
    <x v="0"/>
    <x v="0"/>
    <x v="0"/>
  </r>
  <r>
    <n v="75"/>
    <x v="74"/>
    <s v="HORTALIZAS"/>
    <x v="1"/>
    <x v="5"/>
    <x v="0"/>
    <x v="0"/>
    <x v="0"/>
    <x v="0"/>
    <x v="0"/>
    <x v="0"/>
    <x v="0"/>
    <x v="0"/>
  </r>
  <r>
    <n v="76"/>
    <x v="75"/>
    <s v="PRODUCTOS LACTEOS"/>
    <x v="2"/>
    <x v="4"/>
    <x v="0"/>
    <x v="0"/>
    <x v="0"/>
    <x v="0"/>
    <x v="0"/>
    <x v="0"/>
    <x v="0"/>
    <x v="0"/>
  </r>
  <r>
    <n v="77"/>
    <x v="76"/>
    <s v="AVICULTURA"/>
    <x v="0"/>
    <x v="1"/>
    <x v="0"/>
    <x v="0"/>
    <x v="0"/>
    <x v="0"/>
    <x v="0"/>
    <x v="0"/>
    <x v="0"/>
    <x v="0"/>
  </r>
  <r>
    <n v="78"/>
    <x v="77"/>
    <s v="PRODUCTOS LACTEOS"/>
    <x v="2"/>
    <x v="1"/>
    <x v="0"/>
    <x v="0"/>
    <x v="0"/>
    <x v="0"/>
    <x v="0"/>
    <x v="0"/>
    <x v="0"/>
    <x v="0"/>
  </r>
  <r>
    <n v="79"/>
    <x v="78"/>
    <s v="HORTALIZAS"/>
    <x v="1"/>
    <x v="10"/>
    <x v="0"/>
    <x v="0"/>
    <x v="0"/>
    <x v="0"/>
    <x v="0"/>
    <x v="0"/>
    <x v="0"/>
    <x v="0"/>
  </r>
  <r>
    <n v="80"/>
    <x v="79"/>
    <s v="APICULTURA"/>
    <x v="3"/>
    <x v="14"/>
    <x v="0"/>
    <x v="0"/>
    <x v="0"/>
    <x v="0"/>
    <x v="0"/>
    <x v="0"/>
    <x v="1"/>
    <x v="0"/>
  </r>
  <r>
    <n v="81"/>
    <x v="80"/>
    <s v="AGROPROCESADOS"/>
    <x v="4"/>
    <x v="14"/>
    <x v="0"/>
    <x v="0"/>
    <x v="0"/>
    <x v="0"/>
    <x v="0"/>
    <x v="0"/>
    <x v="0"/>
    <x v="0"/>
  </r>
  <r>
    <n v="82"/>
    <x v="81"/>
    <s v="AVICULTURA"/>
    <x v="0"/>
    <x v="3"/>
    <x v="0"/>
    <x v="0"/>
    <x v="0"/>
    <x v="0"/>
    <x v="0"/>
    <x v="0"/>
    <x v="0"/>
    <x v="0"/>
  </r>
  <r>
    <n v="83"/>
    <x v="82"/>
    <s v="APICULTURA"/>
    <x v="3"/>
    <x v="14"/>
    <x v="0"/>
    <x v="0"/>
    <x v="0"/>
    <x v="0"/>
    <x v="0"/>
    <x v="0"/>
    <x v="1"/>
    <x v="0"/>
  </r>
  <r>
    <n v="84"/>
    <x v="83"/>
    <s v="NO APLICA"/>
    <x v="5"/>
    <x v="7"/>
    <x v="0"/>
    <x v="1"/>
    <x v="1"/>
    <x v="1"/>
    <x v="0"/>
    <x v="0"/>
    <x v="0"/>
    <x v="0"/>
  </r>
  <r>
    <n v="85"/>
    <x v="84"/>
    <s v="AVICULTURA"/>
    <x v="0"/>
    <x v="5"/>
    <x v="0"/>
    <x v="0"/>
    <x v="0"/>
    <x v="0"/>
    <x v="0"/>
    <x v="0"/>
    <x v="0"/>
    <x v="0"/>
  </r>
  <r>
    <n v="86"/>
    <x v="85"/>
    <s v="PRODUCTOS LACTEOS"/>
    <x v="2"/>
    <x v="1"/>
    <x v="0"/>
    <x v="0"/>
    <x v="0"/>
    <x v="0"/>
    <x v="0"/>
    <x v="0"/>
    <x v="0"/>
    <x v="0"/>
  </r>
  <r>
    <n v="87"/>
    <x v="86"/>
    <s v="HORTALIZAS"/>
    <x v="1"/>
    <x v="3"/>
    <x v="0"/>
    <x v="0"/>
    <x v="0"/>
    <x v="0"/>
    <x v="0"/>
    <x v="0"/>
    <x v="0"/>
    <x v="0"/>
  </r>
  <r>
    <n v="88"/>
    <x v="87"/>
    <s v="PRODUCTOS LACTEOS"/>
    <x v="2"/>
    <x v="7"/>
    <x v="0"/>
    <x v="0"/>
    <x v="0"/>
    <x v="0"/>
    <x v="0"/>
    <x v="0"/>
    <x v="0"/>
    <x v="0"/>
  </r>
  <r>
    <n v="89"/>
    <x v="88"/>
    <s v="AVICULTURA"/>
    <x v="0"/>
    <x v="0"/>
    <x v="0"/>
    <x v="0"/>
    <x v="0"/>
    <x v="0"/>
    <x v="0"/>
    <x v="0"/>
    <x v="0"/>
    <x v="0"/>
  </r>
  <r>
    <n v="90"/>
    <x v="89"/>
    <s v="HORTALIZAS"/>
    <x v="1"/>
    <x v="15"/>
    <x v="0"/>
    <x v="0"/>
    <x v="0"/>
    <x v="0"/>
    <x v="1"/>
    <x v="1"/>
    <x v="1"/>
    <x v="0"/>
  </r>
  <r>
    <n v="91"/>
    <x v="90"/>
    <s v="HORTALIZAS"/>
    <x v="1"/>
    <x v="15"/>
    <x v="0"/>
    <x v="0"/>
    <x v="0"/>
    <x v="0"/>
    <x v="0"/>
    <x v="0"/>
    <x v="1"/>
    <x v="1"/>
  </r>
  <r>
    <n v="92"/>
    <x v="91"/>
    <s v="HORTALIZAS"/>
    <x v="1"/>
    <x v="4"/>
    <x v="0"/>
    <x v="0"/>
    <x v="0"/>
    <x v="0"/>
    <x v="0"/>
    <x v="0"/>
    <x v="1"/>
    <x v="1"/>
  </r>
  <r>
    <n v="93"/>
    <x v="92"/>
    <s v="AGROPROCESADOS"/>
    <x v="4"/>
    <x v="7"/>
    <x v="0"/>
    <x v="0"/>
    <x v="0"/>
    <x v="0"/>
    <x v="0"/>
    <x v="0"/>
    <x v="0"/>
    <x v="0"/>
  </r>
  <r>
    <n v="94"/>
    <x v="93"/>
    <s v="APICULTURA"/>
    <x v="3"/>
    <x v="16"/>
    <x v="0"/>
    <x v="0"/>
    <x v="0"/>
    <x v="0"/>
    <x v="0"/>
    <x v="0"/>
    <x v="1"/>
    <x v="0"/>
  </r>
  <r>
    <n v="95"/>
    <x v="94"/>
    <s v="HORTALIZAS"/>
    <x v="1"/>
    <x v="16"/>
    <x v="0"/>
    <x v="0"/>
    <x v="0"/>
    <x v="0"/>
    <x v="0"/>
    <x v="0"/>
    <x v="0"/>
    <x v="0"/>
  </r>
  <r>
    <n v="96"/>
    <x v="95"/>
    <s v="APICULTURA"/>
    <x v="3"/>
    <x v="10"/>
    <x v="0"/>
    <x v="0"/>
    <x v="0"/>
    <x v="0"/>
    <x v="0"/>
    <x v="0"/>
    <x v="1"/>
    <x v="0"/>
  </r>
  <r>
    <n v="97"/>
    <x v="96"/>
    <s v="HORTALIZAS"/>
    <x v="1"/>
    <x v="10"/>
    <x v="0"/>
    <x v="0"/>
    <x v="0"/>
    <x v="0"/>
    <x v="1"/>
    <x v="1"/>
    <x v="1"/>
    <x v="1"/>
  </r>
  <r>
    <n v="99"/>
    <x v="97"/>
    <s v="PRODUCTOS LACTEOS"/>
    <x v="2"/>
    <x v="3"/>
    <x v="1"/>
    <x v="2"/>
    <x v="1"/>
    <x v="0"/>
    <x v="0"/>
    <x v="0"/>
    <x v="0"/>
    <x v="0"/>
  </r>
  <r>
    <n v="100"/>
    <x v="98"/>
    <s v="HORTALIZAS"/>
    <x v="1"/>
    <x v="5"/>
    <x v="1"/>
    <x v="1"/>
    <x v="2"/>
    <x v="0"/>
    <x v="0"/>
    <x v="0"/>
    <x v="0"/>
    <x v="0"/>
  </r>
  <r>
    <n v="102"/>
    <x v="99"/>
    <s v="APICULTURA"/>
    <x v="3"/>
    <x v="5"/>
    <x v="1"/>
    <x v="1"/>
    <x v="1"/>
    <x v="2"/>
    <x v="0"/>
    <x v="0"/>
    <x v="1"/>
    <x v="0"/>
  </r>
  <r>
    <n v="104"/>
    <x v="100"/>
    <s v="APICOLA"/>
    <x v="3"/>
    <x v="3"/>
    <x v="1"/>
    <x v="1"/>
    <x v="2"/>
    <x v="0"/>
    <x v="0"/>
    <x v="0"/>
    <x v="1"/>
    <x v="0"/>
  </r>
  <r>
    <n v="105"/>
    <x v="101"/>
    <s v="AVICOLA"/>
    <x v="0"/>
    <x v="10"/>
    <x v="1"/>
    <x v="1"/>
    <x v="1"/>
    <x v="0"/>
    <x v="0"/>
    <x v="0"/>
    <x v="0"/>
    <x v="0"/>
  </r>
  <r>
    <n v="106"/>
    <x v="102"/>
    <s v="HORTALIZAS"/>
    <x v="1"/>
    <x v="17"/>
    <x v="1"/>
    <x v="1"/>
    <x v="1"/>
    <x v="1"/>
    <x v="0"/>
    <x v="0"/>
    <x v="1"/>
    <x v="1"/>
  </r>
  <r>
    <n v="107"/>
    <x v="103"/>
    <s v="HORTALIZAS"/>
    <x v="1"/>
    <x v="17"/>
    <x v="1"/>
    <x v="1"/>
    <x v="1"/>
    <x v="1"/>
    <x v="0"/>
    <x v="0"/>
    <x v="1"/>
    <x v="0"/>
  </r>
  <r>
    <n v="108"/>
    <x v="104"/>
    <s v="HORTALIZAS"/>
    <x v="1"/>
    <x v="17"/>
    <x v="1"/>
    <x v="1"/>
    <x v="1"/>
    <x v="1"/>
    <x v="0"/>
    <x v="0"/>
    <x v="1"/>
    <x v="0"/>
  </r>
  <r>
    <n v="109"/>
    <x v="105"/>
    <s v="HORTALIZAS"/>
    <x v="1"/>
    <x v="17"/>
    <x v="1"/>
    <x v="1"/>
    <x v="1"/>
    <x v="1"/>
    <x v="0"/>
    <x v="0"/>
    <x v="1"/>
    <x v="1"/>
  </r>
  <r>
    <n v="110"/>
    <x v="106"/>
    <s v="HORTALIZAS"/>
    <x v="1"/>
    <x v="17"/>
    <x v="1"/>
    <x v="1"/>
    <x v="1"/>
    <x v="1"/>
    <x v="0"/>
    <x v="0"/>
    <x v="1"/>
    <x v="0"/>
  </r>
  <r>
    <n v="111"/>
    <x v="107"/>
    <s v="HORTALIZAS"/>
    <x v="1"/>
    <x v="17"/>
    <x v="1"/>
    <x v="1"/>
    <x v="1"/>
    <x v="1"/>
    <x v="0"/>
    <x v="0"/>
    <x v="1"/>
    <x v="1"/>
  </r>
  <r>
    <n v="112"/>
    <x v="108"/>
    <s v="HORTALIZAS"/>
    <x v="1"/>
    <x v="17"/>
    <x v="1"/>
    <x v="1"/>
    <x v="1"/>
    <x v="1"/>
    <x v="0"/>
    <x v="0"/>
    <x v="1"/>
    <x v="0"/>
  </r>
  <r>
    <n v="113"/>
    <x v="109"/>
    <s v="HORTALIZAS"/>
    <x v="1"/>
    <x v="17"/>
    <x v="1"/>
    <x v="1"/>
    <x v="1"/>
    <x v="1"/>
    <x v="0"/>
    <x v="0"/>
    <x v="1"/>
    <x v="0"/>
  </r>
  <r>
    <n v="114"/>
    <x v="110"/>
    <s v="HORTALIZAS"/>
    <x v="1"/>
    <x v="17"/>
    <x v="1"/>
    <x v="1"/>
    <x v="1"/>
    <x v="1"/>
    <x v="0"/>
    <x v="0"/>
    <x v="1"/>
    <x v="1"/>
  </r>
  <r>
    <n v="115"/>
    <x v="111"/>
    <s v="HORTALIZAS"/>
    <x v="1"/>
    <x v="17"/>
    <x v="1"/>
    <x v="1"/>
    <x v="1"/>
    <x v="1"/>
    <x v="0"/>
    <x v="0"/>
    <x v="1"/>
    <x v="0"/>
  </r>
  <r>
    <n v="116"/>
    <x v="112"/>
    <s v="HORTALIZAS"/>
    <x v="1"/>
    <x v="17"/>
    <x v="1"/>
    <x v="1"/>
    <x v="1"/>
    <x v="1"/>
    <x v="0"/>
    <x v="0"/>
    <x v="1"/>
    <x v="0"/>
  </r>
  <r>
    <n v="117"/>
    <x v="113"/>
    <s v="HORTALIZAS"/>
    <x v="1"/>
    <x v="17"/>
    <x v="1"/>
    <x v="1"/>
    <x v="1"/>
    <x v="1"/>
    <x v="0"/>
    <x v="0"/>
    <x v="1"/>
    <x v="1"/>
  </r>
  <r>
    <n v="118"/>
    <x v="114"/>
    <s v="HORTALIZAS"/>
    <x v="1"/>
    <x v="17"/>
    <x v="1"/>
    <x v="1"/>
    <x v="1"/>
    <x v="1"/>
    <x v="0"/>
    <x v="0"/>
    <x v="1"/>
    <x v="1"/>
  </r>
  <r>
    <n v="119"/>
    <x v="115"/>
    <s v="HORTALIZAS"/>
    <x v="1"/>
    <x v="17"/>
    <x v="1"/>
    <x v="1"/>
    <x v="1"/>
    <x v="1"/>
    <x v="0"/>
    <x v="0"/>
    <x v="1"/>
    <x v="1"/>
  </r>
  <r>
    <n v="120"/>
    <x v="116"/>
    <s v="HORTALIZAS"/>
    <x v="1"/>
    <x v="17"/>
    <x v="1"/>
    <x v="1"/>
    <x v="1"/>
    <x v="1"/>
    <x v="0"/>
    <x v="0"/>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A1C605-AECB-4190-A040-EA56E7285981}" name="TablaDiná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Q3:R22" firstHeaderRow="1" firstDataRow="1" firstDataCol="1"/>
  <pivotFields count="13">
    <pivotField showAll="0"/>
    <pivotField dataField="1" showAll="0"/>
    <pivotField showAll="0"/>
    <pivotField showAll="0">
      <items count="8">
        <item x="3"/>
        <item x="0"/>
        <item m="1" x="6"/>
        <item x="1"/>
        <item x="2"/>
        <item x="4"/>
        <item x="5"/>
        <item t="default"/>
      </items>
    </pivotField>
    <pivotField axis="axisRow" showAll="0">
      <items count="19">
        <item x="7"/>
        <item x="5"/>
        <item x="8"/>
        <item x="9"/>
        <item x="0"/>
        <item x="16"/>
        <item x="14"/>
        <item x="3"/>
        <item x="12"/>
        <item x="6"/>
        <item x="2"/>
        <item x="15"/>
        <item x="1"/>
        <item x="13"/>
        <item x="4"/>
        <item x="17"/>
        <item x="10"/>
        <item x="11"/>
        <item t="default"/>
      </items>
    </pivotField>
    <pivotField showAll="0"/>
    <pivotField showAll="0"/>
    <pivotField showAll="0"/>
    <pivotField showAll="0"/>
    <pivotField showAll="0"/>
    <pivotField showAll="0"/>
    <pivotField showAll="0"/>
    <pivotField showAll="0"/>
  </pivotFields>
  <rowFields count="1">
    <field x="4"/>
  </rowFields>
  <rowItems count="19">
    <i>
      <x/>
    </i>
    <i>
      <x v="1"/>
    </i>
    <i>
      <x v="2"/>
    </i>
    <i>
      <x v="3"/>
    </i>
    <i>
      <x v="4"/>
    </i>
    <i>
      <x v="5"/>
    </i>
    <i>
      <x v="6"/>
    </i>
    <i>
      <x v="7"/>
    </i>
    <i>
      <x v="8"/>
    </i>
    <i>
      <x v="9"/>
    </i>
    <i>
      <x v="10"/>
    </i>
    <i>
      <x v="11"/>
    </i>
    <i>
      <x v="12"/>
    </i>
    <i>
      <x v="13"/>
    </i>
    <i>
      <x v="14"/>
    </i>
    <i>
      <x v="15"/>
    </i>
    <i>
      <x v="16"/>
    </i>
    <i>
      <x v="17"/>
    </i>
    <i t="grand">
      <x/>
    </i>
  </rowItems>
  <colItems count="1">
    <i/>
  </colItems>
  <dataFields count="1">
    <dataField name="Cuenta de Nombre de Participant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59D43BF-2385-4266-9990-46DDF49102FE}"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N3:O10" firstHeaderRow="1" firstDataRow="1" firstDataCol="1"/>
  <pivotFields count="13">
    <pivotField showAll="0"/>
    <pivotField dataField="1" showAll="0"/>
    <pivotField showAll="0"/>
    <pivotField axis="axisRow" showAll="0">
      <items count="8">
        <item x="3"/>
        <item x="0"/>
        <item m="1" x="6"/>
        <item x="1"/>
        <item x="2"/>
        <item x="4"/>
        <item x="5"/>
        <item t="default"/>
      </items>
    </pivotField>
    <pivotField showAll="0">
      <items count="19">
        <item x="7"/>
        <item x="5"/>
        <item x="8"/>
        <item x="9"/>
        <item x="0"/>
        <item x="16"/>
        <item x="14"/>
        <item x="3"/>
        <item x="12"/>
        <item x="6"/>
        <item x="2"/>
        <item x="15"/>
        <item x="1"/>
        <item x="13"/>
        <item x="4"/>
        <item x="17"/>
        <item x="10"/>
        <item x="11"/>
        <item t="default"/>
      </items>
    </pivotField>
    <pivotField showAll="0"/>
    <pivotField showAll="0"/>
    <pivotField showAll="0"/>
    <pivotField showAll="0"/>
    <pivotField showAll="0"/>
    <pivotField showAll="0"/>
    <pivotField showAll="0"/>
    <pivotField showAll="0"/>
  </pivotFields>
  <rowFields count="1">
    <field x="3"/>
  </rowFields>
  <rowItems count="7">
    <i>
      <x/>
    </i>
    <i>
      <x v="1"/>
    </i>
    <i>
      <x v="3"/>
    </i>
    <i>
      <x v="4"/>
    </i>
    <i>
      <x v="5"/>
    </i>
    <i>
      <x v="6"/>
    </i>
    <i t="grand">
      <x/>
    </i>
  </rowItems>
  <colItems count="1">
    <i/>
  </colItems>
  <dataFields count="1">
    <dataField name="Cuenta de Nombre de Participant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7EE6-BD56-4533-BCD1-0B99544136B5}">
  <dimension ref="A1:S29"/>
  <sheetViews>
    <sheetView tabSelected="1" zoomScale="60" zoomScaleNormal="60" workbookViewId="0">
      <pane xSplit="3" ySplit="4" topLeftCell="P14" activePane="bottomRight" state="frozen"/>
      <selection pane="topRight" activeCell="D1" sqref="D1"/>
      <selection pane="bottomLeft" activeCell="A5" sqref="A5"/>
      <selection pane="bottomRight" activeCell="Q14" sqref="Q14"/>
    </sheetView>
  </sheetViews>
  <sheetFormatPr baseColWidth="10" defaultRowHeight="15" x14ac:dyDescent="0.25"/>
  <cols>
    <col min="2" max="2" width="26.28515625" customWidth="1"/>
    <col min="3" max="3" width="25.140625" customWidth="1"/>
    <col min="5" max="5" width="14.42578125" customWidth="1"/>
    <col min="6" max="6" width="34" customWidth="1"/>
    <col min="7" max="7" width="18.5703125" customWidth="1"/>
    <col min="8" max="8" width="15.28515625" customWidth="1"/>
    <col min="9" max="9" width="17.42578125" customWidth="1"/>
    <col min="10" max="10" width="20.5703125" customWidth="1"/>
    <col min="11" max="11" width="26.7109375" customWidth="1"/>
    <col min="12" max="12" width="15.5703125" customWidth="1"/>
    <col min="13" max="13" width="22.85546875" customWidth="1"/>
    <col min="14" max="14" width="15.85546875" customWidth="1"/>
    <col min="15" max="15" width="30.28515625" customWidth="1"/>
    <col min="16" max="16" width="15.85546875" customWidth="1"/>
    <col min="17" max="17" width="130" customWidth="1"/>
    <col min="18" max="18" width="19.7109375" customWidth="1"/>
    <col min="19" max="19" width="67.28515625" customWidth="1"/>
  </cols>
  <sheetData>
    <row r="1" spans="1:19" x14ac:dyDescent="0.25">
      <c r="A1" s="74" t="s">
        <v>764</v>
      </c>
      <c r="B1" s="74"/>
      <c r="C1" s="74"/>
    </row>
    <row r="2" spans="1:19" x14ac:dyDescent="0.25">
      <c r="A2" s="32" t="s">
        <v>765</v>
      </c>
    </row>
    <row r="3" spans="1:19" x14ac:dyDescent="0.25">
      <c r="A3" s="72" t="s">
        <v>7</v>
      </c>
      <c r="B3" s="72"/>
      <c r="C3" s="72"/>
      <c r="D3" s="72"/>
      <c r="E3" s="72"/>
      <c r="F3" s="72"/>
      <c r="G3" s="72"/>
      <c r="H3" s="72"/>
      <c r="I3" s="72"/>
      <c r="J3" s="72"/>
      <c r="K3" s="72"/>
      <c r="L3" s="73" t="s">
        <v>8</v>
      </c>
      <c r="M3" s="73"/>
      <c r="N3" s="73"/>
      <c r="O3" s="73"/>
      <c r="P3" s="73"/>
      <c r="Q3" s="73"/>
      <c r="R3" s="73"/>
      <c r="S3" s="73"/>
    </row>
    <row r="4" spans="1:19" ht="78.75" customHeight="1" x14ac:dyDescent="0.25">
      <c r="A4" s="1" t="s">
        <v>0</v>
      </c>
      <c r="B4" s="1" t="s">
        <v>716</v>
      </c>
      <c r="C4" s="1" t="s">
        <v>12</v>
      </c>
      <c r="D4" s="1" t="s">
        <v>15</v>
      </c>
      <c r="E4" s="1" t="s">
        <v>16</v>
      </c>
      <c r="F4" s="1" t="s">
        <v>1</v>
      </c>
      <c r="G4" s="1" t="s">
        <v>2</v>
      </c>
      <c r="H4" s="1" t="s">
        <v>20</v>
      </c>
      <c r="I4" s="1" t="s">
        <v>3</v>
      </c>
      <c r="J4" s="1" t="s">
        <v>717</v>
      </c>
      <c r="K4" s="1" t="s">
        <v>4</v>
      </c>
      <c r="L4" s="2" t="s">
        <v>5</v>
      </c>
      <c r="M4" s="2" t="s">
        <v>156</v>
      </c>
      <c r="N4" s="2" t="s">
        <v>73</v>
      </c>
      <c r="O4" s="2" t="s">
        <v>161</v>
      </c>
      <c r="P4" s="2" t="s">
        <v>165</v>
      </c>
      <c r="Q4" s="2" t="s">
        <v>6</v>
      </c>
      <c r="R4" s="2" t="s">
        <v>33</v>
      </c>
      <c r="S4" s="2" t="s">
        <v>9</v>
      </c>
    </row>
    <row r="5" spans="1:19" s="3" customFormat="1" ht="72.75" customHeight="1" x14ac:dyDescent="0.25">
      <c r="A5" s="3" t="s">
        <v>10</v>
      </c>
      <c r="B5" s="3" t="s">
        <v>11</v>
      </c>
      <c r="C5" s="3" t="s">
        <v>13</v>
      </c>
      <c r="D5" s="3" t="s">
        <v>14</v>
      </c>
      <c r="E5" s="3" t="s">
        <v>17</v>
      </c>
      <c r="F5" s="3" t="s">
        <v>18</v>
      </c>
      <c r="G5" s="3" t="s">
        <v>19</v>
      </c>
      <c r="H5" s="4">
        <v>32480</v>
      </c>
      <c r="I5" s="3" t="s">
        <v>21</v>
      </c>
      <c r="J5" s="3" t="s">
        <v>22</v>
      </c>
      <c r="K5" s="3" t="s">
        <v>23</v>
      </c>
      <c r="L5" s="3" t="s">
        <v>121</v>
      </c>
      <c r="M5" s="3" t="s">
        <v>718</v>
      </c>
      <c r="N5" s="3" t="s">
        <v>168</v>
      </c>
      <c r="O5" s="23">
        <v>43425</v>
      </c>
      <c r="P5" s="23" t="s">
        <v>162</v>
      </c>
      <c r="Q5" s="3" t="s">
        <v>719</v>
      </c>
      <c r="R5" s="3" t="s">
        <v>122</v>
      </c>
      <c r="S5" s="3" t="s">
        <v>720</v>
      </c>
    </row>
    <row r="6" spans="1:19" s="3" customFormat="1" ht="87" customHeight="1" x14ac:dyDescent="0.25">
      <c r="A6" s="3" t="s">
        <v>10</v>
      </c>
      <c r="B6" s="3" t="s">
        <v>11</v>
      </c>
      <c r="C6" s="3" t="s">
        <v>24</v>
      </c>
      <c r="D6" s="3" t="s">
        <v>14</v>
      </c>
      <c r="E6" s="3" t="s">
        <v>17</v>
      </c>
      <c r="F6" s="3" t="s">
        <v>25</v>
      </c>
      <c r="G6" s="3" t="s">
        <v>26</v>
      </c>
      <c r="H6" s="4">
        <v>26000</v>
      </c>
      <c r="I6" s="3" t="s">
        <v>27</v>
      </c>
      <c r="J6" s="3" t="s">
        <v>22</v>
      </c>
      <c r="K6" s="3" t="s">
        <v>21</v>
      </c>
      <c r="L6" s="3" t="s">
        <v>121</v>
      </c>
      <c r="M6" s="3" t="s">
        <v>718</v>
      </c>
      <c r="N6" s="3" t="s">
        <v>167</v>
      </c>
      <c r="O6" s="21" t="s">
        <v>149</v>
      </c>
      <c r="P6" s="23" t="s">
        <v>163</v>
      </c>
      <c r="Q6" s="3" t="s">
        <v>721</v>
      </c>
      <c r="R6" s="3" t="s">
        <v>122</v>
      </c>
      <c r="S6" s="3" t="s">
        <v>722</v>
      </c>
    </row>
    <row r="7" spans="1:19" s="3" customFormat="1" ht="105" customHeight="1" x14ac:dyDescent="0.25">
      <c r="A7" s="3" t="s">
        <v>10</v>
      </c>
      <c r="B7" s="3" t="s">
        <v>11</v>
      </c>
      <c r="C7" s="3" t="s">
        <v>28</v>
      </c>
      <c r="D7" s="3" t="s">
        <v>14</v>
      </c>
      <c r="E7" s="3" t="s">
        <v>29</v>
      </c>
      <c r="F7" s="3" t="s">
        <v>30</v>
      </c>
      <c r="G7" s="3" t="s">
        <v>31</v>
      </c>
      <c r="H7" s="3">
        <v>63654</v>
      </c>
      <c r="I7" s="3" t="s">
        <v>21</v>
      </c>
      <c r="J7" s="3" t="s">
        <v>32</v>
      </c>
      <c r="K7" s="3" t="s">
        <v>21</v>
      </c>
      <c r="L7" s="3" t="s">
        <v>121</v>
      </c>
      <c r="M7" s="3" t="s">
        <v>718</v>
      </c>
      <c r="N7" s="3" t="s">
        <v>171</v>
      </c>
      <c r="O7" s="23">
        <v>43812</v>
      </c>
      <c r="P7" s="23" t="s">
        <v>169</v>
      </c>
      <c r="Q7" s="3" t="s">
        <v>723</v>
      </c>
      <c r="R7" s="3" t="s">
        <v>122</v>
      </c>
      <c r="S7" s="3" t="s">
        <v>724</v>
      </c>
    </row>
    <row r="8" spans="1:19" s="3" customFormat="1" ht="345" x14ac:dyDescent="0.25">
      <c r="A8" s="3" t="s">
        <v>10</v>
      </c>
      <c r="B8" s="3" t="s">
        <v>11</v>
      </c>
      <c r="C8" s="3" t="s">
        <v>34</v>
      </c>
      <c r="D8" s="3" t="s">
        <v>14</v>
      </c>
      <c r="E8" s="3" t="s">
        <v>17</v>
      </c>
      <c r="F8" s="3" t="s">
        <v>35</v>
      </c>
      <c r="G8" s="3" t="s">
        <v>36</v>
      </c>
      <c r="H8" s="3">
        <v>9000</v>
      </c>
      <c r="I8" s="3" t="s">
        <v>21</v>
      </c>
      <c r="J8" s="3" t="s">
        <v>22</v>
      </c>
      <c r="K8" s="3" t="s">
        <v>21</v>
      </c>
      <c r="L8" s="3" t="s">
        <v>121</v>
      </c>
      <c r="M8" s="3" t="s">
        <v>718</v>
      </c>
      <c r="N8" s="3" t="s">
        <v>166</v>
      </c>
      <c r="O8" s="23">
        <v>43425</v>
      </c>
      <c r="P8" s="3" t="s">
        <v>164</v>
      </c>
      <c r="Q8" s="3" t="s">
        <v>725</v>
      </c>
      <c r="R8" s="3" t="s">
        <v>122</v>
      </c>
      <c r="S8" s="3" t="s">
        <v>726</v>
      </c>
    </row>
    <row r="9" spans="1:19" s="3" customFormat="1" ht="99.75" customHeight="1" x14ac:dyDescent="0.25">
      <c r="A9" s="3" t="s">
        <v>10</v>
      </c>
      <c r="B9" s="3" t="s">
        <v>37</v>
      </c>
      <c r="C9" s="3" t="s">
        <v>38</v>
      </c>
      <c r="D9" s="3" t="s">
        <v>14</v>
      </c>
      <c r="E9" s="3" t="s">
        <v>29</v>
      </c>
      <c r="F9" s="3" t="s">
        <v>39</v>
      </c>
      <c r="G9" s="3" t="s">
        <v>40</v>
      </c>
      <c r="H9" s="3">
        <v>20141</v>
      </c>
      <c r="I9" s="3" t="s">
        <v>21</v>
      </c>
      <c r="J9" s="3" t="s">
        <v>41</v>
      </c>
      <c r="K9" s="3" t="s">
        <v>21</v>
      </c>
      <c r="L9" s="3" t="s">
        <v>148</v>
      </c>
      <c r="M9" s="3" t="s">
        <v>718</v>
      </c>
      <c r="N9" s="3" t="s">
        <v>727</v>
      </c>
      <c r="O9" s="23">
        <v>44249</v>
      </c>
      <c r="P9" s="3" t="s">
        <v>169</v>
      </c>
      <c r="Q9" s="3" t="s">
        <v>728</v>
      </c>
      <c r="R9" s="3" t="s">
        <v>122</v>
      </c>
      <c r="S9" s="3" t="s">
        <v>729</v>
      </c>
    </row>
    <row r="10" spans="1:19" s="3" customFormat="1" ht="207.75" customHeight="1" x14ac:dyDescent="0.25">
      <c r="A10" s="3" t="s">
        <v>10</v>
      </c>
      <c r="B10" s="3" t="s">
        <v>42</v>
      </c>
      <c r="C10" s="3" t="s">
        <v>43</v>
      </c>
      <c r="D10" s="3" t="s">
        <v>14</v>
      </c>
      <c r="E10" s="3" t="s">
        <v>17</v>
      </c>
      <c r="F10" s="3" t="s">
        <v>44</v>
      </c>
      <c r="G10" s="3" t="s">
        <v>45</v>
      </c>
      <c r="H10" s="3">
        <v>37253</v>
      </c>
      <c r="I10" s="3" t="s">
        <v>21</v>
      </c>
      <c r="J10" s="3" t="s">
        <v>46</v>
      </c>
      <c r="K10" s="3" t="s">
        <v>21</v>
      </c>
      <c r="L10" s="3" t="s">
        <v>121</v>
      </c>
      <c r="M10" s="3" t="s">
        <v>730</v>
      </c>
      <c r="N10" s="3" t="s">
        <v>172</v>
      </c>
      <c r="O10" s="23" t="s">
        <v>711</v>
      </c>
      <c r="P10" s="3" t="s">
        <v>170</v>
      </c>
      <c r="Q10" s="3" t="s">
        <v>731</v>
      </c>
      <c r="R10" s="3" t="s">
        <v>170</v>
      </c>
      <c r="S10" s="3" t="s">
        <v>755</v>
      </c>
    </row>
    <row r="11" spans="1:19" s="3" customFormat="1" ht="409.5" x14ac:dyDescent="0.25">
      <c r="A11" s="3" t="s">
        <v>10</v>
      </c>
      <c r="B11" s="3" t="s">
        <v>47</v>
      </c>
      <c r="C11" s="3" t="s">
        <v>151</v>
      </c>
      <c r="D11" s="3" t="s">
        <v>48</v>
      </c>
      <c r="E11" s="3" t="s">
        <v>29</v>
      </c>
      <c r="F11" s="3" t="s">
        <v>49</v>
      </c>
      <c r="G11" s="3" t="s">
        <v>50</v>
      </c>
      <c r="H11" s="3">
        <v>7330</v>
      </c>
      <c r="I11" s="3" t="s">
        <v>21</v>
      </c>
      <c r="J11" s="3" t="s">
        <v>51</v>
      </c>
      <c r="K11" s="3" t="s">
        <v>21</v>
      </c>
      <c r="L11" s="3" t="s">
        <v>121</v>
      </c>
      <c r="M11" s="3" t="s">
        <v>732</v>
      </c>
      <c r="N11" s="3" t="s">
        <v>173</v>
      </c>
      <c r="O11" s="21" t="s">
        <v>152</v>
      </c>
      <c r="P11" s="21" t="s">
        <v>164</v>
      </c>
      <c r="Q11" s="3" t="s">
        <v>733</v>
      </c>
      <c r="R11" s="3" t="s">
        <v>153</v>
      </c>
      <c r="S11" s="3" t="s">
        <v>756</v>
      </c>
    </row>
    <row r="12" spans="1:19" s="3" customFormat="1" ht="409.5" x14ac:dyDescent="0.25">
      <c r="A12" s="3" t="s">
        <v>10</v>
      </c>
      <c r="B12" s="3" t="s">
        <v>47</v>
      </c>
      <c r="C12" s="3" t="s">
        <v>155</v>
      </c>
      <c r="D12" s="3" t="s">
        <v>48</v>
      </c>
      <c r="E12" s="3" t="s">
        <v>29</v>
      </c>
      <c r="F12" s="3" t="s">
        <v>52</v>
      </c>
      <c r="G12" s="3" t="s">
        <v>154</v>
      </c>
      <c r="H12" s="3">
        <v>10660</v>
      </c>
      <c r="I12" s="3" t="s">
        <v>21</v>
      </c>
      <c r="J12" s="3" t="s">
        <v>51</v>
      </c>
      <c r="K12" s="3" t="s">
        <v>21</v>
      </c>
      <c r="L12" s="3" t="s">
        <v>121</v>
      </c>
      <c r="M12" s="3" t="s">
        <v>730</v>
      </c>
      <c r="N12" s="3" t="s">
        <v>174</v>
      </c>
      <c r="O12" s="23">
        <v>43617</v>
      </c>
      <c r="P12" s="3" t="s">
        <v>710</v>
      </c>
      <c r="Q12" s="3" t="s">
        <v>734</v>
      </c>
      <c r="R12" s="3" t="s">
        <v>122</v>
      </c>
      <c r="S12" s="3" t="s">
        <v>757</v>
      </c>
    </row>
    <row r="13" spans="1:19" s="3" customFormat="1" ht="409.5" x14ac:dyDescent="0.25">
      <c r="A13" s="3" t="s">
        <v>10</v>
      </c>
      <c r="B13" s="3" t="s">
        <v>47</v>
      </c>
      <c r="C13" s="3" t="s">
        <v>53</v>
      </c>
      <c r="D13" s="3" t="s">
        <v>54</v>
      </c>
      <c r="E13" s="3" t="s">
        <v>56</v>
      </c>
      <c r="F13" s="3" t="s">
        <v>55</v>
      </c>
      <c r="G13" s="3" t="s">
        <v>57</v>
      </c>
      <c r="H13" s="3">
        <v>10250</v>
      </c>
      <c r="I13" s="3" t="s">
        <v>21</v>
      </c>
      <c r="J13" s="3" t="s">
        <v>58</v>
      </c>
      <c r="K13" s="3" t="s">
        <v>21</v>
      </c>
      <c r="L13" s="3" t="s">
        <v>121</v>
      </c>
      <c r="M13" s="3" t="s">
        <v>735</v>
      </c>
      <c r="N13" s="3" t="s">
        <v>175</v>
      </c>
      <c r="O13" s="21" t="s">
        <v>157</v>
      </c>
      <c r="P13" s="21" t="s">
        <v>164</v>
      </c>
      <c r="Q13" s="3" t="s">
        <v>736</v>
      </c>
      <c r="R13" s="3" t="s">
        <v>122</v>
      </c>
      <c r="S13" s="3" t="s">
        <v>737</v>
      </c>
    </row>
    <row r="14" spans="1:19" s="3" customFormat="1" ht="409.5" x14ac:dyDescent="0.25">
      <c r="A14" s="3" t="s">
        <v>10</v>
      </c>
      <c r="B14" s="3" t="s">
        <v>59</v>
      </c>
      <c r="C14" s="3" t="s">
        <v>60</v>
      </c>
      <c r="D14" s="3" t="s">
        <v>48</v>
      </c>
      <c r="E14" s="3" t="s">
        <v>29</v>
      </c>
      <c r="F14" s="3" t="s">
        <v>61</v>
      </c>
      <c r="G14" s="3" t="s">
        <v>62</v>
      </c>
      <c r="H14" s="3">
        <v>8000</v>
      </c>
      <c r="I14" s="3" t="s">
        <v>21</v>
      </c>
      <c r="J14" s="3" t="s">
        <v>63</v>
      </c>
      <c r="K14" s="3" t="s">
        <v>21</v>
      </c>
      <c r="L14" s="3" t="s">
        <v>121</v>
      </c>
      <c r="M14" s="3" t="s">
        <v>738</v>
      </c>
      <c r="N14" s="3" t="s">
        <v>766</v>
      </c>
      <c r="O14" s="23">
        <v>43640</v>
      </c>
      <c r="P14" s="3" t="s">
        <v>710</v>
      </c>
      <c r="Q14" s="3" t="s">
        <v>767</v>
      </c>
      <c r="R14" s="3" t="s">
        <v>153</v>
      </c>
      <c r="S14" s="3" t="s">
        <v>768</v>
      </c>
    </row>
    <row r="15" spans="1:19" s="3" customFormat="1" ht="168.75" customHeight="1" x14ac:dyDescent="0.25">
      <c r="A15" s="3" t="s">
        <v>10</v>
      </c>
      <c r="B15" s="3" t="s">
        <v>59</v>
      </c>
      <c r="C15" s="3" t="s">
        <v>64</v>
      </c>
      <c r="D15" s="3" t="s">
        <v>48</v>
      </c>
      <c r="E15" s="3" t="s">
        <v>29</v>
      </c>
      <c r="F15" s="3" t="s">
        <v>65</v>
      </c>
      <c r="G15" s="3" t="s">
        <v>66</v>
      </c>
      <c r="H15" s="3">
        <v>7500</v>
      </c>
      <c r="I15" s="3" t="s">
        <v>21</v>
      </c>
      <c r="J15" s="3" t="s">
        <v>63</v>
      </c>
      <c r="K15" s="3" t="s">
        <v>67</v>
      </c>
      <c r="L15" s="3" t="s">
        <v>121</v>
      </c>
      <c r="M15" s="3" t="s">
        <v>738</v>
      </c>
      <c r="N15" s="3" t="s">
        <v>739</v>
      </c>
      <c r="O15" s="23">
        <v>43679</v>
      </c>
      <c r="P15" s="3" t="s">
        <v>710</v>
      </c>
      <c r="Q15" s="3" t="s">
        <v>740</v>
      </c>
      <c r="R15" s="3" t="s">
        <v>153</v>
      </c>
      <c r="S15" s="3" t="s">
        <v>741</v>
      </c>
    </row>
    <row r="16" spans="1:19" s="3" customFormat="1" ht="221.25" customHeight="1" x14ac:dyDescent="0.25">
      <c r="A16" s="3" t="s">
        <v>10</v>
      </c>
      <c r="B16" s="3" t="s">
        <v>68</v>
      </c>
      <c r="C16" s="3" t="s">
        <v>69</v>
      </c>
      <c r="D16" s="3" t="s">
        <v>14</v>
      </c>
      <c r="E16" s="3" t="s">
        <v>17</v>
      </c>
      <c r="F16" s="3" t="s">
        <v>70</v>
      </c>
      <c r="G16" s="3" t="s">
        <v>71</v>
      </c>
      <c r="H16" s="3">
        <v>6520</v>
      </c>
      <c r="I16" s="3" t="s">
        <v>21</v>
      </c>
      <c r="J16" s="3" t="s">
        <v>63</v>
      </c>
      <c r="K16" s="3" t="s">
        <v>21</v>
      </c>
      <c r="L16" s="3" t="s">
        <v>121</v>
      </c>
      <c r="M16" s="3" t="s">
        <v>742</v>
      </c>
      <c r="N16" s="3" t="s">
        <v>176</v>
      </c>
      <c r="O16" s="23">
        <v>44552</v>
      </c>
      <c r="P16" s="3" t="s">
        <v>710</v>
      </c>
      <c r="Q16" s="3" t="s">
        <v>743</v>
      </c>
      <c r="R16" s="3" t="s">
        <v>122</v>
      </c>
      <c r="S16" s="3" t="s">
        <v>758</v>
      </c>
    </row>
    <row r="17" spans="1:19" s="3" customFormat="1" ht="189" customHeight="1" x14ac:dyDescent="0.25">
      <c r="A17" s="3" t="s">
        <v>10</v>
      </c>
      <c r="B17" s="3" t="s">
        <v>68</v>
      </c>
      <c r="C17" s="3" t="s">
        <v>72</v>
      </c>
      <c r="D17" s="3" t="s">
        <v>14</v>
      </c>
      <c r="E17" s="3" t="s">
        <v>17</v>
      </c>
      <c r="F17" s="3" t="s">
        <v>744</v>
      </c>
      <c r="G17" s="3" t="s">
        <v>74</v>
      </c>
      <c r="H17" s="3" t="s">
        <v>75</v>
      </c>
      <c r="I17" s="3" t="s">
        <v>67</v>
      </c>
      <c r="J17" s="3" t="s">
        <v>76</v>
      </c>
      <c r="K17" s="3" t="s">
        <v>21</v>
      </c>
      <c r="L17" s="3" t="s">
        <v>158</v>
      </c>
      <c r="M17" s="3" t="s">
        <v>745</v>
      </c>
      <c r="N17" s="3" t="s">
        <v>532</v>
      </c>
      <c r="O17" s="23">
        <v>42151</v>
      </c>
      <c r="P17" s="21" t="s">
        <v>164</v>
      </c>
      <c r="Q17" s="3" t="s">
        <v>746</v>
      </c>
      <c r="R17" s="3" t="s">
        <v>159</v>
      </c>
      <c r="S17" s="3" t="s">
        <v>747</v>
      </c>
    </row>
    <row r="18" spans="1:19" s="3" customFormat="1" ht="409.5" x14ac:dyDescent="0.25">
      <c r="A18" s="3" t="s">
        <v>10</v>
      </c>
      <c r="B18" s="3" t="s">
        <v>77</v>
      </c>
      <c r="C18" s="3" t="s">
        <v>78</v>
      </c>
      <c r="D18" s="3" t="s">
        <v>14</v>
      </c>
      <c r="E18" s="3" t="s">
        <v>17</v>
      </c>
      <c r="F18" s="3" t="s">
        <v>160</v>
      </c>
      <c r="G18" s="3" t="s">
        <v>79</v>
      </c>
      <c r="H18" s="3" t="s">
        <v>80</v>
      </c>
      <c r="I18" s="3" t="s">
        <v>21</v>
      </c>
      <c r="J18" s="3" t="s">
        <v>81</v>
      </c>
      <c r="K18" s="3" t="s">
        <v>21</v>
      </c>
      <c r="L18" s="3" t="s">
        <v>121</v>
      </c>
      <c r="M18" s="3" t="s">
        <v>748</v>
      </c>
      <c r="N18" s="3" t="s">
        <v>709</v>
      </c>
      <c r="O18" s="23">
        <v>42152</v>
      </c>
      <c r="P18" s="21" t="s">
        <v>164</v>
      </c>
      <c r="Q18" s="3" t="s">
        <v>749</v>
      </c>
      <c r="R18" s="3" t="s">
        <v>122</v>
      </c>
      <c r="S18" s="3" t="s">
        <v>759</v>
      </c>
    </row>
    <row r="19" spans="1:19" s="3" customFormat="1" ht="231" customHeight="1" x14ac:dyDescent="0.25">
      <c r="A19" s="3" t="s">
        <v>10</v>
      </c>
      <c r="B19" s="3" t="s">
        <v>77</v>
      </c>
      <c r="C19" s="3" t="s">
        <v>82</v>
      </c>
      <c r="D19" s="3" t="s">
        <v>83</v>
      </c>
      <c r="E19" s="3" t="s">
        <v>17</v>
      </c>
      <c r="F19" s="3" t="s">
        <v>84</v>
      </c>
      <c r="G19" s="3" t="s">
        <v>85</v>
      </c>
      <c r="H19" s="3">
        <v>2765</v>
      </c>
      <c r="I19" s="3" t="s">
        <v>21</v>
      </c>
      <c r="J19" s="3" t="s">
        <v>76</v>
      </c>
      <c r="K19" s="3" t="s">
        <v>21</v>
      </c>
      <c r="L19" s="3" t="s">
        <v>121</v>
      </c>
      <c r="M19" s="3" t="s">
        <v>750</v>
      </c>
      <c r="N19" s="3" t="s">
        <v>751</v>
      </c>
      <c r="O19" s="23">
        <v>43672</v>
      </c>
      <c r="P19" s="21" t="s">
        <v>169</v>
      </c>
      <c r="Q19" s="3" t="s">
        <v>752</v>
      </c>
      <c r="R19" s="3" t="s">
        <v>159</v>
      </c>
      <c r="S19" s="3" t="s">
        <v>760</v>
      </c>
    </row>
    <row r="20" spans="1:19" s="3" customFormat="1" ht="409.5" x14ac:dyDescent="0.25">
      <c r="A20" s="3" t="s">
        <v>10</v>
      </c>
      <c r="B20" s="3" t="s">
        <v>77</v>
      </c>
      <c r="C20" s="3" t="s">
        <v>86</v>
      </c>
      <c r="D20" s="3" t="s">
        <v>83</v>
      </c>
      <c r="E20" s="3" t="s">
        <v>753</v>
      </c>
      <c r="F20" s="3" t="s">
        <v>87</v>
      </c>
      <c r="G20" s="3" t="s">
        <v>88</v>
      </c>
      <c r="H20" s="3">
        <v>3895</v>
      </c>
      <c r="I20" s="3" t="s">
        <v>23</v>
      </c>
      <c r="J20" s="3" t="s">
        <v>89</v>
      </c>
      <c r="K20" s="3" t="s">
        <v>21</v>
      </c>
      <c r="L20" s="3" t="s">
        <v>121</v>
      </c>
      <c r="M20" s="3" t="s">
        <v>750</v>
      </c>
      <c r="N20" s="3" t="s">
        <v>713</v>
      </c>
      <c r="O20" s="23">
        <v>42473</v>
      </c>
      <c r="P20" s="3" t="s">
        <v>164</v>
      </c>
      <c r="Q20" s="3" t="s">
        <v>754</v>
      </c>
      <c r="R20" s="3" t="s">
        <v>712</v>
      </c>
      <c r="S20" s="3" t="s">
        <v>761</v>
      </c>
    </row>
    <row r="21" spans="1:19" s="3" customFormat="1" ht="409.5" x14ac:dyDescent="0.25">
      <c r="A21" s="3" t="s">
        <v>10</v>
      </c>
      <c r="B21" s="3" t="s">
        <v>77</v>
      </c>
      <c r="C21" s="3" t="s">
        <v>90</v>
      </c>
      <c r="D21" s="3" t="s">
        <v>91</v>
      </c>
      <c r="E21" s="3" t="s">
        <v>17</v>
      </c>
      <c r="F21" s="3" t="s">
        <v>92</v>
      </c>
      <c r="G21" s="3" t="s">
        <v>93</v>
      </c>
      <c r="H21" s="3">
        <v>1500</v>
      </c>
      <c r="I21" s="3" t="s">
        <v>21</v>
      </c>
      <c r="J21" s="3" t="s">
        <v>94</v>
      </c>
      <c r="K21" s="3" t="s">
        <v>21</v>
      </c>
      <c r="L21" s="3" t="s">
        <v>121</v>
      </c>
      <c r="M21" s="3" t="s">
        <v>750</v>
      </c>
      <c r="N21" s="3" t="s">
        <v>715</v>
      </c>
      <c r="O21" s="23">
        <v>44073</v>
      </c>
      <c r="P21" s="21" t="s">
        <v>163</v>
      </c>
      <c r="Q21" s="3" t="s">
        <v>763</v>
      </c>
      <c r="R21" s="3" t="s">
        <v>714</v>
      </c>
      <c r="S21" s="3" t="s">
        <v>762</v>
      </c>
    </row>
    <row r="22" spans="1:19" s="3" customFormat="1" ht="92.25" customHeight="1" x14ac:dyDescent="0.25">
      <c r="A22" s="3" t="s">
        <v>10</v>
      </c>
      <c r="B22" s="3" t="s">
        <v>95</v>
      </c>
      <c r="C22" s="3" t="s">
        <v>96</v>
      </c>
    </row>
    <row r="23" spans="1:19" s="3" customFormat="1" x14ac:dyDescent="0.25"/>
    <row r="24" spans="1:19" s="3" customFormat="1" x14ac:dyDescent="0.25"/>
    <row r="25" spans="1:19" s="3" customFormat="1" x14ac:dyDescent="0.25"/>
    <row r="26" spans="1:19" s="3" customFormat="1" x14ac:dyDescent="0.25"/>
    <row r="27" spans="1:19" s="3" customFormat="1" x14ac:dyDescent="0.25"/>
    <row r="28" spans="1:19" s="3" customFormat="1" x14ac:dyDescent="0.25"/>
    <row r="29" spans="1:19" s="3" customFormat="1" x14ac:dyDescent="0.25"/>
  </sheetData>
  <mergeCells count="3">
    <mergeCell ref="A3:K3"/>
    <mergeCell ref="L3:S3"/>
    <mergeCell ref="A1:C1"/>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BE1C-1737-43AE-A41A-D96A53CF5EB0}">
  <dimension ref="A1:D10"/>
  <sheetViews>
    <sheetView workbookViewId="0">
      <pane xSplit="3" ySplit="4" topLeftCell="D5" activePane="bottomRight" state="frozen"/>
      <selection pane="topRight" activeCell="D1" sqref="D1"/>
      <selection pane="bottomLeft" activeCell="A5" sqref="A5"/>
      <selection pane="bottomRight" activeCell="C6" sqref="C6"/>
    </sheetView>
  </sheetViews>
  <sheetFormatPr baseColWidth="10" defaultRowHeight="12.75" x14ac:dyDescent="0.2"/>
  <cols>
    <col min="1" max="1" width="16.85546875" style="26" customWidth="1"/>
    <col min="2" max="2" width="25.7109375" style="5" customWidth="1"/>
    <col min="3" max="3" width="77.140625" style="5" customWidth="1"/>
    <col min="4" max="4" width="57" style="5" customWidth="1"/>
    <col min="5" max="16384" width="11.42578125" style="5"/>
  </cols>
  <sheetData>
    <row r="1" spans="1:4" ht="13.5" thickBot="1" x14ac:dyDescent="0.25">
      <c r="A1" s="75" t="s">
        <v>109</v>
      </c>
      <c r="B1" s="75"/>
      <c r="C1" s="75"/>
      <c r="D1" s="75"/>
    </row>
    <row r="2" spans="1:4" ht="25.5" x14ac:dyDescent="0.2">
      <c r="A2" s="24" t="s">
        <v>107</v>
      </c>
      <c r="B2" s="6" t="s">
        <v>97</v>
      </c>
      <c r="C2" s="7" t="s">
        <v>110</v>
      </c>
      <c r="D2" s="7" t="s">
        <v>111</v>
      </c>
    </row>
    <row r="3" spans="1:4" ht="59.25" customHeight="1" x14ac:dyDescent="0.2">
      <c r="A3" s="25" t="s">
        <v>108</v>
      </c>
      <c r="B3" s="8" t="s">
        <v>112</v>
      </c>
      <c r="C3" s="11" t="s">
        <v>150</v>
      </c>
      <c r="D3" s="8" t="s">
        <v>98</v>
      </c>
    </row>
    <row r="4" spans="1:4" ht="65.25" customHeight="1" x14ac:dyDescent="0.2">
      <c r="A4" s="25" t="s">
        <v>108</v>
      </c>
      <c r="B4" s="8" t="s">
        <v>113</v>
      </c>
      <c r="C4" s="11" t="s">
        <v>99</v>
      </c>
      <c r="D4" s="8" t="s">
        <v>100</v>
      </c>
    </row>
    <row r="5" spans="1:4" ht="51" x14ac:dyDescent="0.2">
      <c r="A5" s="25" t="s">
        <v>108</v>
      </c>
      <c r="B5" s="8" t="s">
        <v>101</v>
      </c>
      <c r="C5" s="11" t="s">
        <v>102</v>
      </c>
      <c r="D5" s="8" t="s">
        <v>100</v>
      </c>
    </row>
    <row r="6" spans="1:4" ht="63.75" x14ac:dyDescent="0.2">
      <c r="A6" s="25" t="s">
        <v>108</v>
      </c>
      <c r="B6" s="8" t="s">
        <v>114</v>
      </c>
      <c r="C6" s="11" t="s">
        <v>103</v>
      </c>
      <c r="D6" s="8" t="s">
        <v>104</v>
      </c>
    </row>
    <row r="7" spans="1:4" ht="51" x14ac:dyDescent="0.2">
      <c r="A7" s="25" t="s">
        <v>108</v>
      </c>
      <c r="B7" s="9" t="s">
        <v>115</v>
      </c>
      <c r="C7" s="11" t="s">
        <v>105</v>
      </c>
      <c r="D7" s="8" t="s">
        <v>100</v>
      </c>
    </row>
    <row r="8" spans="1:4" ht="38.25" x14ac:dyDescent="0.2">
      <c r="A8" s="25" t="s">
        <v>108</v>
      </c>
      <c r="B8" s="8" t="s">
        <v>116</v>
      </c>
      <c r="C8" s="11" t="s">
        <v>106</v>
      </c>
      <c r="D8" s="8" t="s">
        <v>100</v>
      </c>
    </row>
    <row r="9" spans="1:4" ht="38.25" x14ac:dyDescent="0.2">
      <c r="A9" s="25" t="s">
        <v>108</v>
      </c>
      <c r="B9" s="8" t="s">
        <v>117</v>
      </c>
      <c r="C9" s="12" t="s">
        <v>118</v>
      </c>
      <c r="D9" s="8" t="s">
        <v>100</v>
      </c>
    </row>
    <row r="10" spans="1:4" ht="38.25" x14ac:dyDescent="0.2">
      <c r="A10" s="25" t="s">
        <v>108</v>
      </c>
      <c r="B10" s="8" t="s">
        <v>119</v>
      </c>
      <c r="C10" s="12" t="s">
        <v>120</v>
      </c>
      <c r="D10" s="8" t="s">
        <v>100</v>
      </c>
    </row>
  </sheetData>
  <mergeCells count="1">
    <mergeCell ref="A1:D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6EDF-C556-4EA8-955E-C0E0059DB1EB}">
  <dimension ref="A1:J172"/>
  <sheetViews>
    <sheetView workbookViewId="0">
      <selection activeCell="K5" sqref="K5"/>
    </sheetView>
  </sheetViews>
  <sheetFormatPr baseColWidth="10" defaultRowHeight="15" x14ac:dyDescent="0.25"/>
  <cols>
    <col min="1" max="1" width="6.85546875" customWidth="1"/>
    <col min="2" max="2" width="34.140625" bestFit="1" customWidth="1"/>
    <col min="3" max="3" width="21" hidden="1" customWidth="1"/>
    <col min="4" max="4" width="21" customWidth="1"/>
    <col min="5" max="5" width="15.85546875" customWidth="1"/>
    <col min="6" max="6" width="11.7109375" bestFit="1" customWidth="1"/>
    <col min="7" max="7" width="8.85546875" customWidth="1"/>
    <col min="8" max="8" width="7.7109375" customWidth="1"/>
    <col min="9" max="9" width="6.28515625" customWidth="1"/>
    <col min="10" max="10" width="11.5703125" bestFit="1" customWidth="1"/>
  </cols>
  <sheetData>
    <row r="1" spans="1:10" x14ac:dyDescent="0.25">
      <c r="A1" s="31" t="s">
        <v>344</v>
      </c>
      <c r="B1" s="31" t="s">
        <v>345</v>
      </c>
      <c r="C1" s="31" t="s">
        <v>346</v>
      </c>
      <c r="D1" s="31" t="s">
        <v>347</v>
      </c>
      <c r="E1" s="32" t="s">
        <v>348</v>
      </c>
      <c r="F1" s="31" t="s">
        <v>349</v>
      </c>
      <c r="G1" s="31" t="s">
        <v>350</v>
      </c>
      <c r="H1" s="31" t="s">
        <v>351</v>
      </c>
      <c r="I1" s="31" t="s">
        <v>352</v>
      </c>
      <c r="J1" s="31" t="s">
        <v>353</v>
      </c>
    </row>
    <row r="2" spans="1:10" x14ac:dyDescent="0.25">
      <c r="A2" s="33">
        <v>1</v>
      </c>
      <c r="B2" s="33" t="s">
        <v>354</v>
      </c>
      <c r="C2" s="34">
        <v>0.33333333333333331</v>
      </c>
      <c r="D2" s="34" t="s">
        <v>355</v>
      </c>
      <c r="E2" t="s">
        <v>356</v>
      </c>
      <c r="F2" s="33" t="s">
        <v>357</v>
      </c>
      <c r="G2" s="33" t="s">
        <v>357</v>
      </c>
      <c r="H2" s="33" t="s">
        <v>357</v>
      </c>
      <c r="I2" s="33" t="s">
        <v>357</v>
      </c>
      <c r="J2" s="33" t="s">
        <v>357</v>
      </c>
    </row>
    <row r="3" spans="1:10" x14ac:dyDescent="0.25">
      <c r="A3" s="33">
        <v>2</v>
      </c>
      <c r="B3" s="33" t="s">
        <v>358</v>
      </c>
      <c r="C3" s="34">
        <v>1</v>
      </c>
      <c r="D3" s="34" t="s">
        <v>355</v>
      </c>
      <c r="E3" t="s">
        <v>359</v>
      </c>
      <c r="F3" s="33" t="s">
        <v>218</v>
      </c>
      <c r="G3" s="33" t="s">
        <v>218</v>
      </c>
      <c r="H3" s="33" t="s">
        <v>218</v>
      </c>
      <c r="I3" s="33" t="s">
        <v>218</v>
      </c>
      <c r="J3" s="33" t="s">
        <v>357</v>
      </c>
    </row>
    <row r="4" spans="1:10" x14ac:dyDescent="0.25">
      <c r="A4" s="33">
        <v>3</v>
      </c>
      <c r="B4" s="33" t="s">
        <v>360</v>
      </c>
      <c r="C4" s="34">
        <v>1</v>
      </c>
      <c r="D4" s="34" t="s">
        <v>355</v>
      </c>
      <c r="E4" t="s">
        <v>356</v>
      </c>
      <c r="F4" s="33" t="s">
        <v>218</v>
      </c>
      <c r="G4" s="33" t="s">
        <v>218</v>
      </c>
      <c r="H4" s="33" t="s">
        <v>357</v>
      </c>
      <c r="I4" s="33" t="s">
        <v>218</v>
      </c>
      <c r="J4" s="33" t="s">
        <v>357</v>
      </c>
    </row>
    <row r="5" spans="1:10" x14ac:dyDescent="0.25">
      <c r="A5" s="33">
        <v>4</v>
      </c>
      <c r="B5" s="33" t="s">
        <v>361</v>
      </c>
      <c r="C5" s="34">
        <v>1</v>
      </c>
      <c r="D5" s="34" t="s">
        <v>355</v>
      </c>
      <c r="E5" t="s">
        <v>356</v>
      </c>
      <c r="F5" s="33" t="s">
        <v>218</v>
      </c>
      <c r="G5" s="33" t="s">
        <v>218</v>
      </c>
      <c r="H5" s="33" t="s">
        <v>357</v>
      </c>
      <c r="I5" s="33" t="s">
        <v>218</v>
      </c>
      <c r="J5" s="33" t="s">
        <v>357</v>
      </c>
    </row>
    <row r="6" spans="1:10" x14ac:dyDescent="0.25">
      <c r="A6" s="33">
        <v>5</v>
      </c>
      <c r="B6" s="33" t="s">
        <v>362</v>
      </c>
      <c r="C6" s="34">
        <v>0.66666666666666663</v>
      </c>
      <c r="D6" s="34" t="s">
        <v>355</v>
      </c>
      <c r="E6" t="s">
        <v>356</v>
      </c>
      <c r="F6" s="33" t="s">
        <v>218</v>
      </c>
      <c r="G6" s="33" t="s">
        <v>218</v>
      </c>
      <c r="H6" s="33" t="s">
        <v>357</v>
      </c>
      <c r="I6" s="33" t="s">
        <v>218</v>
      </c>
      <c r="J6" s="33" t="s">
        <v>357</v>
      </c>
    </row>
    <row r="7" spans="1:10" x14ac:dyDescent="0.25">
      <c r="A7" s="33">
        <v>6</v>
      </c>
      <c r="B7" s="33" t="s">
        <v>363</v>
      </c>
      <c r="C7" s="34">
        <v>0.16666666666666666</v>
      </c>
      <c r="D7" s="34" t="s">
        <v>355</v>
      </c>
      <c r="E7" t="s">
        <v>356</v>
      </c>
      <c r="F7" s="33" t="s">
        <v>357</v>
      </c>
      <c r="G7" s="33" t="s">
        <v>357</v>
      </c>
      <c r="H7" s="33" t="s">
        <v>357</v>
      </c>
      <c r="I7" s="33" t="s">
        <v>357</v>
      </c>
      <c r="J7" s="33" t="s">
        <v>357</v>
      </c>
    </row>
    <row r="8" spans="1:10" x14ac:dyDescent="0.25">
      <c r="A8" s="33">
        <v>7</v>
      </c>
      <c r="B8" s="33" t="s">
        <v>364</v>
      </c>
      <c r="C8" s="34">
        <v>1</v>
      </c>
      <c r="D8" s="34" t="s">
        <v>355</v>
      </c>
      <c r="E8" t="s">
        <v>356</v>
      </c>
      <c r="F8" s="33" t="s">
        <v>218</v>
      </c>
      <c r="G8" s="33" t="s">
        <v>357</v>
      </c>
      <c r="H8" s="33" t="s">
        <v>357</v>
      </c>
      <c r="I8" s="33" t="s">
        <v>357</v>
      </c>
      <c r="J8" s="33" t="s">
        <v>357</v>
      </c>
    </row>
    <row r="9" spans="1:10" x14ac:dyDescent="0.25">
      <c r="A9" s="33">
        <v>8</v>
      </c>
      <c r="B9" s="33" t="s">
        <v>365</v>
      </c>
      <c r="C9" s="34">
        <v>0.5</v>
      </c>
      <c r="D9" s="34" t="s">
        <v>355</v>
      </c>
      <c r="E9" t="s">
        <v>359</v>
      </c>
      <c r="F9" s="33" t="s">
        <v>218</v>
      </c>
      <c r="G9" s="33" t="s">
        <v>357</v>
      </c>
      <c r="H9" s="33" t="s">
        <v>357</v>
      </c>
      <c r="I9" s="33" t="s">
        <v>357</v>
      </c>
      <c r="J9" s="33" t="s">
        <v>357</v>
      </c>
    </row>
    <row r="10" spans="1:10" x14ac:dyDescent="0.25">
      <c r="A10" s="33">
        <v>9</v>
      </c>
      <c r="B10" s="33" t="s">
        <v>366</v>
      </c>
      <c r="C10" s="34">
        <v>1</v>
      </c>
      <c r="D10" s="34" t="s">
        <v>355</v>
      </c>
      <c r="E10" t="s">
        <v>367</v>
      </c>
      <c r="F10" s="33" t="s">
        <v>218</v>
      </c>
      <c r="G10" s="33" t="s">
        <v>218</v>
      </c>
      <c r="H10" s="33" t="s">
        <v>357</v>
      </c>
      <c r="I10" s="33" t="s">
        <v>218</v>
      </c>
      <c r="J10" s="33" t="s">
        <v>357</v>
      </c>
    </row>
    <row r="11" spans="1:10" x14ac:dyDescent="0.25">
      <c r="A11" s="33">
        <v>10</v>
      </c>
      <c r="B11" s="33" t="s">
        <v>368</v>
      </c>
      <c r="C11" s="34">
        <v>1</v>
      </c>
      <c r="D11" s="34" t="s">
        <v>355</v>
      </c>
      <c r="E11" t="s">
        <v>359</v>
      </c>
      <c r="F11" s="33" t="s">
        <v>218</v>
      </c>
      <c r="G11" s="33" t="s">
        <v>357</v>
      </c>
      <c r="H11" s="33" t="s">
        <v>357</v>
      </c>
      <c r="I11" s="33" t="s">
        <v>357</v>
      </c>
      <c r="J11" s="33" t="s">
        <v>357</v>
      </c>
    </row>
    <row r="12" spans="1:10" x14ac:dyDescent="0.25">
      <c r="A12" s="33">
        <v>11</v>
      </c>
      <c r="B12" s="33" t="s">
        <v>369</v>
      </c>
      <c r="C12" s="34">
        <v>0</v>
      </c>
      <c r="D12" s="34" t="s">
        <v>355</v>
      </c>
      <c r="E12" t="s">
        <v>359</v>
      </c>
      <c r="F12" s="33" t="s">
        <v>357</v>
      </c>
      <c r="G12" s="33" t="s">
        <v>357</v>
      </c>
      <c r="H12" s="33" t="s">
        <v>357</v>
      </c>
      <c r="I12" s="33" t="s">
        <v>357</v>
      </c>
      <c r="J12" s="33" t="s">
        <v>357</v>
      </c>
    </row>
    <row r="13" spans="1:10" x14ac:dyDescent="0.25">
      <c r="A13" s="33">
        <v>12</v>
      </c>
      <c r="B13" s="33" t="s">
        <v>370</v>
      </c>
      <c r="C13" s="34">
        <v>0</v>
      </c>
      <c r="D13" s="34" t="s">
        <v>355</v>
      </c>
      <c r="E13" t="s">
        <v>356</v>
      </c>
      <c r="F13" s="33" t="s">
        <v>357</v>
      </c>
      <c r="G13" s="33" t="s">
        <v>357</v>
      </c>
      <c r="H13" s="33" t="s">
        <v>357</v>
      </c>
      <c r="I13" s="33" t="s">
        <v>357</v>
      </c>
      <c r="J13" s="33" t="s">
        <v>357</v>
      </c>
    </row>
    <row r="14" spans="1:10" x14ac:dyDescent="0.25">
      <c r="A14" s="33">
        <v>13</v>
      </c>
      <c r="B14" s="33" t="s">
        <v>371</v>
      </c>
      <c r="C14" s="34">
        <v>1</v>
      </c>
      <c r="D14" s="34" t="s">
        <v>355</v>
      </c>
      <c r="E14" t="s">
        <v>356</v>
      </c>
      <c r="F14" s="33" t="s">
        <v>218</v>
      </c>
      <c r="G14" s="33" t="s">
        <v>218</v>
      </c>
      <c r="H14" s="33" t="s">
        <v>218</v>
      </c>
      <c r="I14" s="33" t="s">
        <v>357</v>
      </c>
      <c r="J14" s="33" t="s">
        <v>357</v>
      </c>
    </row>
    <row r="15" spans="1:10" x14ac:dyDescent="0.25">
      <c r="A15" s="33">
        <v>14</v>
      </c>
      <c r="B15" s="33" t="s">
        <v>372</v>
      </c>
      <c r="C15" s="34">
        <v>0</v>
      </c>
      <c r="D15" s="34" t="s">
        <v>355</v>
      </c>
      <c r="E15" t="s">
        <v>356</v>
      </c>
      <c r="F15" s="33" t="s">
        <v>357</v>
      </c>
      <c r="G15" s="33" t="s">
        <v>357</v>
      </c>
      <c r="H15" s="33" t="s">
        <v>357</v>
      </c>
      <c r="I15" s="33" t="s">
        <v>357</v>
      </c>
      <c r="J15" s="33" t="s">
        <v>357</v>
      </c>
    </row>
    <row r="16" spans="1:10" x14ac:dyDescent="0.25">
      <c r="A16" s="33">
        <v>15</v>
      </c>
      <c r="B16" s="33" t="s">
        <v>373</v>
      </c>
      <c r="C16" s="34">
        <v>0.83333333333333337</v>
      </c>
      <c r="D16" s="34" t="s">
        <v>355</v>
      </c>
      <c r="E16" t="s">
        <v>356</v>
      </c>
      <c r="F16" s="33" t="s">
        <v>218</v>
      </c>
      <c r="G16" s="33" t="s">
        <v>218</v>
      </c>
      <c r="H16" s="33" t="s">
        <v>218</v>
      </c>
      <c r="I16" s="33" t="s">
        <v>357</v>
      </c>
      <c r="J16" s="33" t="s">
        <v>218</v>
      </c>
    </row>
    <row r="17" spans="1:10" x14ac:dyDescent="0.25">
      <c r="A17" s="33">
        <v>16</v>
      </c>
      <c r="B17" s="33" t="s">
        <v>374</v>
      </c>
      <c r="C17" s="34">
        <v>0.83333333333333337</v>
      </c>
      <c r="D17" s="34" t="s">
        <v>355</v>
      </c>
      <c r="E17" t="s">
        <v>356</v>
      </c>
      <c r="F17" s="33" t="s">
        <v>218</v>
      </c>
      <c r="G17" s="33" t="s">
        <v>218</v>
      </c>
      <c r="H17" s="33" t="s">
        <v>218</v>
      </c>
      <c r="I17" s="33" t="s">
        <v>357</v>
      </c>
      <c r="J17" s="33" t="s">
        <v>357</v>
      </c>
    </row>
    <row r="18" spans="1:10" x14ac:dyDescent="0.25">
      <c r="A18" s="33">
        <v>17</v>
      </c>
      <c r="B18" s="33" t="s">
        <v>375</v>
      </c>
      <c r="C18" s="34">
        <v>0.16666666666666666</v>
      </c>
      <c r="D18" s="34" t="s">
        <v>355</v>
      </c>
      <c r="E18" t="s">
        <v>356</v>
      </c>
      <c r="F18" s="33" t="s">
        <v>357</v>
      </c>
      <c r="G18" s="33" t="s">
        <v>357</v>
      </c>
      <c r="H18" s="33" t="s">
        <v>357</v>
      </c>
      <c r="I18" s="33" t="s">
        <v>357</v>
      </c>
      <c r="J18" s="33" t="s">
        <v>357</v>
      </c>
    </row>
    <row r="19" spans="1:10" x14ac:dyDescent="0.25">
      <c r="A19" s="33">
        <v>18</v>
      </c>
      <c r="B19" s="33" t="s">
        <v>376</v>
      </c>
      <c r="C19" s="34">
        <v>0.16666666666666666</v>
      </c>
      <c r="D19" s="34" t="s">
        <v>355</v>
      </c>
      <c r="E19" t="s">
        <v>356</v>
      </c>
      <c r="F19" s="33" t="s">
        <v>357</v>
      </c>
      <c r="G19" s="33" t="s">
        <v>357</v>
      </c>
      <c r="H19" s="33" t="s">
        <v>357</v>
      </c>
      <c r="I19" s="33" t="s">
        <v>357</v>
      </c>
      <c r="J19" s="33" t="s">
        <v>357</v>
      </c>
    </row>
    <row r="20" spans="1:10" x14ac:dyDescent="0.25">
      <c r="A20" s="33">
        <v>19</v>
      </c>
      <c r="B20" s="33" t="s">
        <v>377</v>
      </c>
      <c r="C20" s="34">
        <v>0.83333333333333337</v>
      </c>
      <c r="D20" s="34" t="s">
        <v>355</v>
      </c>
      <c r="E20" t="s">
        <v>356</v>
      </c>
      <c r="F20" s="33" t="s">
        <v>218</v>
      </c>
      <c r="G20" s="33" t="s">
        <v>218</v>
      </c>
      <c r="H20" s="33" t="s">
        <v>218</v>
      </c>
      <c r="I20" s="33" t="s">
        <v>357</v>
      </c>
      <c r="J20" s="33" t="s">
        <v>357</v>
      </c>
    </row>
    <row r="21" spans="1:10" x14ac:dyDescent="0.25">
      <c r="A21" s="33">
        <v>20</v>
      </c>
      <c r="B21" s="33" t="s">
        <v>378</v>
      </c>
      <c r="C21" s="34">
        <v>1</v>
      </c>
      <c r="D21" s="34" t="s">
        <v>355</v>
      </c>
      <c r="E21" t="s">
        <v>356</v>
      </c>
      <c r="F21" s="33" t="s">
        <v>218</v>
      </c>
      <c r="G21" s="33" t="s">
        <v>218</v>
      </c>
      <c r="H21" s="33" t="s">
        <v>218</v>
      </c>
      <c r="I21" s="33" t="s">
        <v>357</v>
      </c>
      <c r="J21" s="33" t="s">
        <v>357</v>
      </c>
    </row>
    <row r="22" spans="1:10" x14ac:dyDescent="0.25">
      <c r="A22" s="33">
        <v>21</v>
      </c>
      <c r="B22" s="33" t="s">
        <v>379</v>
      </c>
      <c r="C22" s="34">
        <v>0.5</v>
      </c>
      <c r="D22" s="34" t="s">
        <v>355</v>
      </c>
      <c r="E22" t="s">
        <v>356</v>
      </c>
      <c r="F22" s="33" t="s">
        <v>218</v>
      </c>
      <c r="G22" s="33" t="s">
        <v>357</v>
      </c>
      <c r="H22" s="33" t="s">
        <v>357</v>
      </c>
      <c r="I22" s="33" t="s">
        <v>357</v>
      </c>
      <c r="J22" s="33" t="s">
        <v>357</v>
      </c>
    </row>
    <row r="23" spans="1:10" x14ac:dyDescent="0.25">
      <c r="A23" s="33">
        <v>22</v>
      </c>
      <c r="B23" s="33" t="s">
        <v>380</v>
      </c>
      <c r="C23" s="34">
        <v>0</v>
      </c>
      <c r="D23" s="34" t="s">
        <v>355</v>
      </c>
      <c r="E23" t="s">
        <v>359</v>
      </c>
      <c r="F23" s="33" t="s">
        <v>357</v>
      </c>
      <c r="G23" s="33" t="s">
        <v>357</v>
      </c>
      <c r="H23" s="33" t="s">
        <v>357</v>
      </c>
      <c r="I23" s="33" t="s">
        <v>357</v>
      </c>
      <c r="J23" s="33" t="s">
        <v>357</v>
      </c>
    </row>
    <row r="24" spans="1:10" x14ac:dyDescent="0.25">
      <c r="A24" s="33">
        <v>23</v>
      </c>
      <c r="B24" s="33" t="s">
        <v>381</v>
      </c>
      <c r="C24" s="34">
        <v>0.83333333333333337</v>
      </c>
      <c r="D24" s="34" t="s">
        <v>355</v>
      </c>
      <c r="E24" t="s">
        <v>356</v>
      </c>
      <c r="F24" s="33" t="s">
        <v>218</v>
      </c>
      <c r="G24" s="33" t="s">
        <v>218</v>
      </c>
      <c r="H24" s="33" t="s">
        <v>218</v>
      </c>
      <c r="I24" s="33" t="s">
        <v>357</v>
      </c>
      <c r="J24" s="33" t="s">
        <v>357</v>
      </c>
    </row>
    <row r="25" spans="1:10" x14ac:dyDescent="0.25">
      <c r="A25" s="33">
        <v>24</v>
      </c>
      <c r="B25" s="33" t="s">
        <v>382</v>
      </c>
      <c r="C25" s="34">
        <v>1</v>
      </c>
      <c r="D25" s="34" t="s">
        <v>355</v>
      </c>
      <c r="E25" t="s">
        <v>359</v>
      </c>
      <c r="F25" s="33" t="s">
        <v>218</v>
      </c>
      <c r="G25" s="33" t="s">
        <v>357</v>
      </c>
      <c r="H25" s="33" t="s">
        <v>357</v>
      </c>
      <c r="I25" s="33" t="s">
        <v>357</v>
      </c>
      <c r="J25" s="33" t="s">
        <v>357</v>
      </c>
    </row>
    <row r="26" spans="1:10" x14ac:dyDescent="0.25">
      <c r="A26" s="33">
        <v>25</v>
      </c>
      <c r="B26" s="33" t="s">
        <v>383</v>
      </c>
      <c r="C26" s="34">
        <v>0.33333333333333331</v>
      </c>
      <c r="D26" s="34" t="s">
        <v>355</v>
      </c>
      <c r="E26" t="s">
        <v>356</v>
      </c>
      <c r="F26" s="33" t="s">
        <v>357</v>
      </c>
      <c r="G26" s="33" t="s">
        <v>357</v>
      </c>
      <c r="H26" s="33" t="s">
        <v>357</v>
      </c>
      <c r="I26" s="33" t="s">
        <v>357</v>
      </c>
      <c r="J26" s="33" t="s">
        <v>357</v>
      </c>
    </row>
    <row r="27" spans="1:10" x14ac:dyDescent="0.25">
      <c r="A27" s="33">
        <v>26</v>
      </c>
      <c r="B27" s="33" t="s">
        <v>384</v>
      </c>
      <c r="C27" s="34">
        <v>0.66666666666666663</v>
      </c>
      <c r="D27" s="34" t="s">
        <v>355</v>
      </c>
      <c r="E27" t="s">
        <v>356</v>
      </c>
      <c r="F27" s="33" t="s">
        <v>218</v>
      </c>
      <c r="G27" s="33" t="s">
        <v>218</v>
      </c>
      <c r="H27" s="33" t="s">
        <v>357</v>
      </c>
      <c r="I27" s="33" t="s">
        <v>218</v>
      </c>
      <c r="J27" s="33" t="s">
        <v>357</v>
      </c>
    </row>
    <row r="28" spans="1:10" x14ac:dyDescent="0.25">
      <c r="A28" s="33">
        <v>27</v>
      </c>
      <c r="B28" s="33" t="s">
        <v>385</v>
      </c>
      <c r="C28" s="34">
        <v>0.16666666666666666</v>
      </c>
      <c r="D28" s="34" t="s">
        <v>355</v>
      </c>
      <c r="E28" t="s">
        <v>356</v>
      </c>
      <c r="F28" s="33" t="s">
        <v>357</v>
      </c>
      <c r="G28" s="33" t="s">
        <v>357</v>
      </c>
      <c r="H28" s="33" t="s">
        <v>357</v>
      </c>
      <c r="I28" s="33" t="s">
        <v>357</v>
      </c>
      <c r="J28" s="33" t="s">
        <v>357</v>
      </c>
    </row>
    <row r="29" spans="1:10" x14ac:dyDescent="0.25">
      <c r="A29" s="33">
        <v>28</v>
      </c>
      <c r="B29" s="33" t="s">
        <v>386</v>
      </c>
      <c r="C29" s="34">
        <v>0.83333333333333337</v>
      </c>
      <c r="D29" s="34" t="s">
        <v>355</v>
      </c>
      <c r="E29" t="s">
        <v>356</v>
      </c>
      <c r="F29" s="33" t="s">
        <v>218</v>
      </c>
      <c r="G29" s="33" t="s">
        <v>218</v>
      </c>
      <c r="H29" s="33" t="s">
        <v>218</v>
      </c>
      <c r="I29" s="33" t="s">
        <v>357</v>
      </c>
      <c r="J29" s="33" t="s">
        <v>357</v>
      </c>
    </row>
    <row r="30" spans="1:10" x14ac:dyDescent="0.25">
      <c r="A30" s="33">
        <v>29</v>
      </c>
      <c r="B30" s="33" t="s">
        <v>387</v>
      </c>
      <c r="C30" s="34">
        <v>0.83333333333333337</v>
      </c>
      <c r="D30" s="34" t="s">
        <v>355</v>
      </c>
      <c r="E30" t="s">
        <v>356</v>
      </c>
      <c r="F30" s="33" t="s">
        <v>218</v>
      </c>
      <c r="G30" s="33" t="s">
        <v>218</v>
      </c>
      <c r="H30" s="33" t="s">
        <v>218</v>
      </c>
      <c r="I30" s="33" t="s">
        <v>357</v>
      </c>
      <c r="J30" s="33" t="s">
        <v>218</v>
      </c>
    </row>
    <row r="31" spans="1:10" x14ac:dyDescent="0.25">
      <c r="A31" s="33">
        <v>30</v>
      </c>
      <c r="B31" s="33" t="s">
        <v>388</v>
      </c>
      <c r="C31" s="34">
        <v>1</v>
      </c>
      <c r="D31" s="34" t="s">
        <v>355</v>
      </c>
      <c r="E31" t="s">
        <v>356</v>
      </c>
      <c r="F31" s="33" t="s">
        <v>218</v>
      </c>
      <c r="G31" s="33" t="s">
        <v>218</v>
      </c>
      <c r="H31" s="33" t="s">
        <v>218</v>
      </c>
      <c r="I31" s="33" t="s">
        <v>357</v>
      </c>
      <c r="J31" s="33" t="s">
        <v>218</v>
      </c>
    </row>
    <row r="32" spans="1:10" x14ac:dyDescent="0.25">
      <c r="A32" s="33">
        <v>31</v>
      </c>
      <c r="B32" s="33" t="s">
        <v>389</v>
      </c>
      <c r="C32" s="34">
        <v>1</v>
      </c>
      <c r="D32" s="34" t="s">
        <v>355</v>
      </c>
      <c r="E32" t="s">
        <v>356</v>
      </c>
      <c r="F32" s="33" t="s">
        <v>218</v>
      </c>
      <c r="G32" s="33" t="s">
        <v>218</v>
      </c>
      <c r="H32" s="33" t="s">
        <v>218</v>
      </c>
      <c r="I32" s="33" t="s">
        <v>357</v>
      </c>
      <c r="J32" s="33" t="s">
        <v>357</v>
      </c>
    </row>
    <row r="33" spans="1:10" x14ac:dyDescent="0.25">
      <c r="A33" s="33">
        <v>32</v>
      </c>
      <c r="B33" s="33" t="s">
        <v>390</v>
      </c>
      <c r="C33" s="34">
        <v>0.16666666666666666</v>
      </c>
      <c r="D33" s="34" t="s">
        <v>355</v>
      </c>
      <c r="E33" t="s">
        <v>356</v>
      </c>
      <c r="F33" s="33" t="s">
        <v>357</v>
      </c>
      <c r="G33" s="33" t="s">
        <v>357</v>
      </c>
      <c r="H33" s="33" t="s">
        <v>357</v>
      </c>
      <c r="I33" s="33" t="s">
        <v>357</v>
      </c>
      <c r="J33" s="33" t="s">
        <v>357</v>
      </c>
    </row>
    <row r="34" spans="1:10" x14ac:dyDescent="0.25">
      <c r="A34" s="33">
        <v>33</v>
      </c>
      <c r="B34" s="33" t="s">
        <v>391</v>
      </c>
      <c r="C34" s="34">
        <v>0.33333333333333331</v>
      </c>
      <c r="D34" s="34" t="s">
        <v>355</v>
      </c>
      <c r="E34" t="s">
        <v>356</v>
      </c>
      <c r="F34" s="33" t="s">
        <v>357</v>
      </c>
      <c r="G34" s="33" t="s">
        <v>357</v>
      </c>
      <c r="H34" s="33" t="s">
        <v>357</v>
      </c>
      <c r="I34" s="33" t="s">
        <v>357</v>
      </c>
      <c r="J34" s="33" t="s">
        <v>357</v>
      </c>
    </row>
    <row r="35" spans="1:10" x14ac:dyDescent="0.25">
      <c r="A35" s="33">
        <v>34</v>
      </c>
      <c r="B35" s="33" t="s">
        <v>392</v>
      </c>
      <c r="C35" s="34">
        <v>1</v>
      </c>
      <c r="D35" s="34" t="s">
        <v>355</v>
      </c>
      <c r="E35" t="s">
        <v>356</v>
      </c>
      <c r="F35" s="33" t="s">
        <v>218</v>
      </c>
      <c r="G35" s="33" t="s">
        <v>218</v>
      </c>
      <c r="H35" s="33" t="s">
        <v>218</v>
      </c>
      <c r="I35" s="33" t="s">
        <v>357</v>
      </c>
      <c r="J35" s="33" t="s">
        <v>357</v>
      </c>
    </row>
    <row r="36" spans="1:10" x14ac:dyDescent="0.25">
      <c r="A36" s="33">
        <v>35</v>
      </c>
      <c r="B36" s="33" t="s">
        <v>393</v>
      </c>
      <c r="C36" s="34">
        <v>0.83333333333333337</v>
      </c>
      <c r="D36" s="34" t="s">
        <v>355</v>
      </c>
      <c r="E36" t="s">
        <v>356</v>
      </c>
      <c r="F36" s="33" t="s">
        <v>218</v>
      </c>
      <c r="G36" s="33" t="s">
        <v>218</v>
      </c>
      <c r="H36" s="33" t="s">
        <v>218</v>
      </c>
      <c r="I36" s="33" t="s">
        <v>357</v>
      </c>
      <c r="J36" s="33" t="s">
        <v>357</v>
      </c>
    </row>
    <row r="37" spans="1:10" x14ac:dyDescent="0.25">
      <c r="A37" s="33">
        <v>36</v>
      </c>
      <c r="B37" s="33" t="s">
        <v>394</v>
      </c>
      <c r="C37" s="34">
        <v>1</v>
      </c>
      <c r="D37" s="34" t="s">
        <v>355</v>
      </c>
      <c r="E37" t="s">
        <v>356</v>
      </c>
      <c r="F37" s="33" t="s">
        <v>218</v>
      </c>
      <c r="G37" s="33" t="s">
        <v>218</v>
      </c>
      <c r="H37" s="33" t="s">
        <v>357</v>
      </c>
      <c r="I37" s="33" t="s">
        <v>218</v>
      </c>
      <c r="J37" s="33" t="s">
        <v>357</v>
      </c>
    </row>
    <row r="38" spans="1:10" x14ac:dyDescent="0.25">
      <c r="A38" s="33">
        <v>37</v>
      </c>
      <c r="B38" s="33" t="s">
        <v>395</v>
      </c>
      <c r="C38" s="34">
        <v>0.66666666666666663</v>
      </c>
      <c r="D38" s="34" t="s">
        <v>355</v>
      </c>
      <c r="E38" t="s">
        <v>356</v>
      </c>
      <c r="F38" s="33" t="s">
        <v>218</v>
      </c>
      <c r="G38" s="33" t="s">
        <v>218</v>
      </c>
      <c r="H38" s="33" t="s">
        <v>218</v>
      </c>
      <c r="I38" s="33" t="s">
        <v>357</v>
      </c>
      <c r="J38" s="33" t="s">
        <v>218</v>
      </c>
    </row>
    <row r="39" spans="1:10" x14ac:dyDescent="0.25">
      <c r="A39" s="33">
        <v>38</v>
      </c>
      <c r="B39" s="33" t="s">
        <v>396</v>
      </c>
      <c r="C39" s="34">
        <v>0</v>
      </c>
      <c r="D39" s="34" t="s">
        <v>355</v>
      </c>
      <c r="E39" t="s">
        <v>356</v>
      </c>
      <c r="F39" s="33" t="s">
        <v>357</v>
      </c>
      <c r="G39" s="33" t="s">
        <v>357</v>
      </c>
      <c r="H39" s="33" t="s">
        <v>357</v>
      </c>
      <c r="I39" s="33" t="s">
        <v>357</v>
      </c>
      <c r="J39" s="33" t="s">
        <v>357</v>
      </c>
    </row>
    <row r="40" spans="1:10" x14ac:dyDescent="0.25">
      <c r="A40" s="33">
        <v>39</v>
      </c>
      <c r="B40" s="33" t="s">
        <v>397</v>
      </c>
      <c r="C40" s="34">
        <v>0.83333333333333337</v>
      </c>
      <c r="D40" s="34" t="s">
        <v>355</v>
      </c>
      <c r="E40" t="s">
        <v>356</v>
      </c>
      <c r="F40" s="33" t="s">
        <v>218</v>
      </c>
      <c r="G40" s="33" t="s">
        <v>218</v>
      </c>
      <c r="H40" s="33" t="s">
        <v>357</v>
      </c>
      <c r="I40" s="33" t="s">
        <v>357</v>
      </c>
      <c r="J40" s="33" t="s">
        <v>218</v>
      </c>
    </row>
    <row r="41" spans="1:10" x14ac:dyDescent="0.25">
      <c r="A41" s="33">
        <v>40</v>
      </c>
      <c r="B41" s="33" t="s">
        <v>398</v>
      </c>
      <c r="C41" s="34">
        <v>0.33333333333333331</v>
      </c>
      <c r="D41" s="34" t="s">
        <v>355</v>
      </c>
      <c r="E41" t="s">
        <v>356</v>
      </c>
      <c r="F41" s="33" t="s">
        <v>357</v>
      </c>
      <c r="G41" s="33" t="s">
        <v>357</v>
      </c>
      <c r="H41" s="33" t="s">
        <v>357</v>
      </c>
      <c r="I41" s="33" t="s">
        <v>357</v>
      </c>
      <c r="J41" s="33" t="s">
        <v>357</v>
      </c>
    </row>
    <row r="42" spans="1:10" x14ac:dyDescent="0.25">
      <c r="A42" s="33">
        <v>41</v>
      </c>
      <c r="B42" s="33" t="s">
        <v>399</v>
      </c>
      <c r="C42" s="34">
        <v>0.83333333333333337</v>
      </c>
      <c r="D42" s="34" t="s">
        <v>355</v>
      </c>
      <c r="E42" t="s">
        <v>356</v>
      </c>
      <c r="F42" s="33" t="s">
        <v>218</v>
      </c>
      <c r="G42" s="33" t="s">
        <v>218</v>
      </c>
      <c r="H42" s="33" t="s">
        <v>357</v>
      </c>
      <c r="I42" s="33" t="s">
        <v>357</v>
      </c>
      <c r="J42" s="33" t="s">
        <v>357</v>
      </c>
    </row>
    <row r="43" spans="1:10" x14ac:dyDescent="0.25">
      <c r="A43" s="33">
        <v>42</v>
      </c>
      <c r="B43" s="33" t="s">
        <v>400</v>
      </c>
      <c r="C43" s="34">
        <v>1</v>
      </c>
      <c r="D43" s="34" t="s">
        <v>355</v>
      </c>
      <c r="E43" t="s">
        <v>359</v>
      </c>
      <c r="F43" s="33" t="s">
        <v>218</v>
      </c>
      <c r="G43" s="33" t="s">
        <v>357</v>
      </c>
      <c r="H43" s="33" t="s">
        <v>357</v>
      </c>
      <c r="I43" s="33" t="s">
        <v>357</v>
      </c>
      <c r="J43" s="33" t="s">
        <v>357</v>
      </c>
    </row>
    <row r="44" spans="1:10" x14ac:dyDescent="0.25">
      <c r="A44" s="33">
        <v>43</v>
      </c>
      <c r="B44" s="33" t="s">
        <v>401</v>
      </c>
      <c r="C44" s="34">
        <v>1</v>
      </c>
      <c r="D44" s="34" t="s">
        <v>355</v>
      </c>
      <c r="E44" t="s">
        <v>356</v>
      </c>
      <c r="F44" s="33" t="s">
        <v>218</v>
      </c>
      <c r="G44" s="33" t="s">
        <v>218</v>
      </c>
      <c r="H44" s="33" t="s">
        <v>218</v>
      </c>
      <c r="I44" s="33" t="s">
        <v>357</v>
      </c>
      <c r="J44" s="33" t="s">
        <v>357</v>
      </c>
    </row>
    <row r="45" spans="1:10" x14ac:dyDescent="0.25">
      <c r="A45" s="33">
        <v>44</v>
      </c>
      <c r="B45" s="33" t="s">
        <v>402</v>
      </c>
      <c r="C45" s="34">
        <v>0.83333333333333337</v>
      </c>
      <c r="D45" s="34" t="s">
        <v>355</v>
      </c>
      <c r="E45" t="s">
        <v>356</v>
      </c>
      <c r="F45" s="33" t="s">
        <v>218</v>
      </c>
      <c r="G45" s="33" t="s">
        <v>357</v>
      </c>
      <c r="H45" s="33" t="s">
        <v>357</v>
      </c>
      <c r="I45" s="33" t="s">
        <v>357</v>
      </c>
      <c r="J45" s="33" t="s">
        <v>357</v>
      </c>
    </row>
    <row r="46" spans="1:10" x14ac:dyDescent="0.25">
      <c r="A46" s="33">
        <v>45</v>
      </c>
      <c r="B46" s="33" t="s">
        <v>403</v>
      </c>
      <c r="C46" s="34">
        <v>0.16666666666666666</v>
      </c>
      <c r="D46" s="34" t="s">
        <v>355</v>
      </c>
      <c r="E46" t="s">
        <v>356</v>
      </c>
      <c r="F46" s="33" t="s">
        <v>357</v>
      </c>
      <c r="G46" s="33" t="s">
        <v>357</v>
      </c>
      <c r="H46" s="33" t="s">
        <v>357</v>
      </c>
      <c r="I46" s="33" t="s">
        <v>357</v>
      </c>
      <c r="J46" s="33" t="s">
        <v>357</v>
      </c>
    </row>
    <row r="47" spans="1:10" x14ac:dyDescent="0.25">
      <c r="A47" s="33">
        <v>46</v>
      </c>
      <c r="B47" s="33" t="s">
        <v>404</v>
      </c>
      <c r="C47" s="34">
        <v>0.33333333333333331</v>
      </c>
      <c r="D47" s="34" t="s">
        <v>355</v>
      </c>
      <c r="E47" t="s">
        <v>356</v>
      </c>
      <c r="F47" s="33" t="s">
        <v>357</v>
      </c>
      <c r="G47" s="33" t="s">
        <v>357</v>
      </c>
      <c r="H47" s="33" t="s">
        <v>357</v>
      </c>
      <c r="I47" s="33" t="s">
        <v>357</v>
      </c>
      <c r="J47" s="33" t="s">
        <v>357</v>
      </c>
    </row>
    <row r="48" spans="1:10" x14ac:dyDescent="0.25">
      <c r="A48" s="33">
        <v>47</v>
      </c>
      <c r="B48" s="33" t="s">
        <v>405</v>
      </c>
      <c r="C48" s="34">
        <v>0.66666666666666663</v>
      </c>
      <c r="D48" s="34" t="s">
        <v>355</v>
      </c>
      <c r="E48" t="s">
        <v>406</v>
      </c>
      <c r="F48" s="33" t="s">
        <v>218</v>
      </c>
      <c r="G48" s="33" t="s">
        <v>357</v>
      </c>
      <c r="H48" s="33" t="s">
        <v>357</v>
      </c>
      <c r="I48" s="33" t="s">
        <v>357</v>
      </c>
      <c r="J48" s="33" t="s">
        <v>357</v>
      </c>
    </row>
    <row r="49" spans="1:10" x14ac:dyDescent="0.25">
      <c r="A49" s="33">
        <v>48</v>
      </c>
      <c r="B49" s="33" t="s">
        <v>407</v>
      </c>
      <c r="C49" s="34">
        <v>0.83333333333333337</v>
      </c>
      <c r="D49" s="34" t="s">
        <v>355</v>
      </c>
      <c r="E49" t="s">
        <v>356</v>
      </c>
      <c r="F49" s="33" t="s">
        <v>218</v>
      </c>
      <c r="G49" s="33" t="s">
        <v>218</v>
      </c>
      <c r="H49" s="33" t="s">
        <v>357</v>
      </c>
      <c r="I49" s="33" t="s">
        <v>357</v>
      </c>
      <c r="J49" s="33" t="s">
        <v>357</v>
      </c>
    </row>
    <row r="50" spans="1:10" x14ac:dyDescent="0.25">
      <c r="A50" s="33">
        <v>49</v>
      </c>
      <c r="B50" s="33" t="s">
        <v>408</v>
      </c>
      <c r="C50" s="34">
        <v>0.83333333333333337</v>
      </c>
      <c r="D50" s="34" t="s">
        <v>355</v>
      </c>
      <c r="E50" t="s">
        <v>356</v>
      </c>
      <c r="F50" s="33" t="s">
        <v>218</v>
      </c>
      <c r="G50" s="33" t="s">
        <v>218</v>
      </c>
      <c r="H50" s="33" t="s">
        <v>357</v>
      </c>
      <c r="I50" s="33" t="s">
        <v>218</v>
      </c>
      <c r="J50" s="33" t="s">
        <v>357</v>
      </c>
    </row>
    <row r="51" spans="1:10" x14ac:dyDescent="0.25">
      <c r="A51" s="33">
        <v>50</v>
      </c>
      <c r="B51" s="33" t="s">
        <v>409</v>
      </c>
      <c r="C51" s="34">
        <v>1</v>
      </c>
      <c r="D51" s="34" t="s">
        <v>355</v>
      </c>
      <c r="E51" t="s">
        <v>359</v>
      </c>
      <c r="F51" s="33" t="s">
        <v>218</v>
      </c>
      <c r="G51" s="33" t="s">
        <v>357</v>
      </c>
      <c r="H51" s="33" t="s">
        <v>357</v>
      </c>
      <c r="I51" s="33" t="s">
        <v>357</v>
      </c>
      <c r="J51" s="33" t="s">
        <v>357</v>
      </c>
    </row>
    <row r="52" spans="1:10" x14ac:dyDescent="0.25">
      <c r="A52" s="33">
        <v>51</v>
      </c>
      <c r="B52" s="33" t="s">
        <v>410</v>
      </c>
      <c r="C52" s="34">
        <v>1</v>
      </c>
      <c r="D52" s="34" t="s">
        <v>355</v>
      </c>
      <c r="E52" t="s">
        <v>359</v>
      </c>
      <c r="F52" s="33" t="s">
        <v>218</v>
      </c>
      <c r="G52" s="33" t="s">
        <v>357</v>
      </c>
      <c r="H52" s="33" t="s">
        <v>357</v>
      </c>
      <c r="I52" s="33" t="s">
        <v>357</v>
      </c>
      <c r="J52" s="33" t="s">
        <v>357</v>
      </c>
    </row>
    <row r="53" spans="1:10" x14ac:dyDescent="0.25">
      <c r="A53" s="33">
        <v>52</v>
      </c>
      <c r="B53" s="33" t="s">
        <v>411</v>
      </c>
      <c r="C53" s="34">
        <v>0</v>
      </c>
      <c r="D53" s="34" t="s">
        <v>355</v>
      </c>
      <c r="E53" t="s">
        <v>356</v>
      </c>
      <c r="F53" s="33" t="s">
        <v>357</v>
      </c>
      <c r="G53" s="33" t="s">
        <v>357</v>
      </c>
      <c r="H53" s="33" t="s">
        <v>357</v>
      </c>
      <c r="I53" s="33" t="s">
        <v>357</v>
      </c>
      <c r="J53" s="33" t="s">
        <v>357</v>
      </c>
    </row>
    <row r="54" spans="1:10" x14ac:dyDescent="0.25">
      <c r="A54" s="33">
        <v>53</v>
      </c>
      <c r="B54" s="33" t="s">
        <v>412</v>
      </c>
      <c r="C54" s="34">
        <v>0.5</v>
      </c>
      <c r="D54" s="34" t="s">
        <v>355</v>
      </c>
      <c r="E54" t="s">
        <v>356</v>
      </c>
      <c r="F54" s="33" t="s">
        <v>218</v>
      </c>
      <c r="G54" s="33" t="s">
        <v>357</v>
      </c>
      <c r="H54" s="33" t="s">
        <v>357</v>
      </c>
      <c r="I54" s="33" t="s">
        <v>357</v>
      </c>
      <c r="J54" s="33" t="s">
        <v>357</v>
      </c>
    </row>
    <row r="55" spans="1:10" x14ac:dyDescent="0.25">
      <c r="A55" s="33">
        <v>54</v>
      </c>
      <c r="B55" s="33" t="s">
        <v>413</v>
      </c>
      <c r="C55" s="34">
        <v>0.66666666666666663</v>
      </c>
      <c r="D55" s="34" t="s">
        <v>355</v>
      </c>
      <c r="E55" t="s">
        <v>359</v>
      </c>
      <c r="F55" s="33" t="s">
        <v>218</v>
      </c>
      <c r="G55" s="33" t="s">
        <v>357</v>
      </c>
      <c r="H55" s="33" t="s">
        <v>357</v>
      </c>
      <c r="I55" s="33" t="s">
        <v>357</v>
      </c>
      <c r="J55" s="33" t="s">
        <v>357</v>
      </c>
    </row>
    <row r="56" spans="1:10" x14ac:dyDescent="0.25">
      <c r="A56" s="33">
        <v>55</v>
      </c>
      <c r="B56" s="33" t="s">
        <v>414</v>
      </c>
      <c r="C56" s="34">
        <v>0.83333333333333337</v>
      </c>
      <c r="D56" s="34" t="s">
        <v>355</v>
      </c>
      <c r="E56" t="s">
        <v>359</v>
      </c>
      <c r="F56" s="33" t="s">
        <v>218</v>
      </c>
      <c r="G56" s="33" t="s">
        <v>218</v>
      </c>
      <c r="H56" s="33" t="s">
        <v>218</v>
      </c>
      <c r="I56" s="33" t="s">
        <v>357</v>
      </c>
      <c r="J56" s="33" t="s">
        <v>357</v>
      </c>
    </row>
    <row r="57" spans="1:10" x14ac:dyDescent="0.25">
      <c r="A57" s="33">
        <v>56</v>
      </c>
      <c r="B57" s="33" t="s">
        <v>415</v>
      </c>
      <c r="C57" s="34">
        <v>0.83333333333333337</v>
      </c>
      <c r="D57" s="34" t="s">
        <v>355</v>
      </c>
      <c r="E57" t="s">
        <v>359</v>
      </c>
      <c r="F57" s="33" t="s">
        <v>218</v>
      </c>
      <c r="G57" s="33" t="s">
        <v>218</v>
      </c>
      <c r="H57" s="33" t="s">
        <v>218</v>
      </c>
      <c r="I57" s="33" t="s">
        <v>357</v>
      </c>
      <c r="J57" s="33" t="s">
        <v>357</v>
      </c>
    </row>
    <row r="58" spans="1:10" x14ac:dyDescent="0.25">
      <c r="A58" s="33">
        <v>57</v>
      </c>
      <c r="B58" s="33" t="s">
        <v>416</v>
      </c>
      <c r="C58" s="34">
        <v>0.83333333333333337</v>
      </c>
      <c r="D58" s="34" t="s">
        <v>355</v>
      </c>
      <c r="E58" t="s">
        <v>417</v>
      </c>
      <c r="F58" s="33" t="s">
        <v>218</v>
      </c>
      <c r="G58" s="33" t="s">
        <v>218</v>
      </c>
      <c r="H58" s="33" t="s">
        <v>218</v>
      </c>
      <c r="I58" s="33" t="s">
        <v>357</v>
      </c>
      <c r="J58" s="33" t="s">
        <v>357</v>
      </c>
    </row>
    <row r="59" spans="1:10" x14ac:dyDescent="0.25">
      <c r="A59" s="33">
        <v>58</v>
      </c>
      <c r="B59" s="33" t="s">
        <v>418</v>
      </c>
      <c r="C59" s="34">
        <v>0.5</v>
      </c>
      <c r="D59" s="34" t="s">
        <v>355</v>
      </c>
      <c r="E59" t="s">
        <v>417</v>
      </c>
      <c r="F59" s="33" t="s">
        <v>218</v>
      </c>
      <c r="G59" s="33" t="s">
        <v>357</v>
      </c>
      <c r="H59" s="33" t="s">
        <v>357</v>
      </c>
      <c r="I59" s="33" t="s">
        <v>357</v>
      </c>
      <c r="J59" s="33" t="s">
        <v>357</v>
      </c>
    </row>
    <row r="60" spans="1:10" x14ac:dyDescent="0.25">
      <c r="A60" s="33">
        <v>59</v>
      </c>
      <c r="B60" s="33" t="s">
        <v>419</v>
      </c>
      <c r="C60" s="34">
        <v>0.16666666666666666</v>
      </c>
      <c r="D60" s="34" t="s">
        <v>355</v>
      </c>
      <c r="E60" t="s">
        <v>417</v>
      </c>
      <c r="F60" s="33" t="s">
        <v>357</v>
      </c>
      <c r="G60" s="33" t="s">
        <v>357</v>
      </c>
      <c r="H60" s="33" t="s">
        <v>357</v>
      </c>
      <c r="I60" s="33" t="s">
        <v>357</v>
      </c>
      <c r="J60" s="33" t="s">
        <v>357</v>
      </c>
    </row>
    <row r="61" spans="1:10" x14ac:dyDescent="0.25">
      <c r="A61" s="33">
        <v>60</v>
      </c>
      <c r="B61" s="33" t="s">
        <v>420</v>
      </c>
      <c r="C61" s="34">
        <v>1</v>
      </c>
      <c r="D61" s="34" t="s">
        <v>355</v>
      </c>
      <c r="E61" t="s">
        <v>417</v>
      </c>
      <c r="F61" s="33" t="s">
        <v>218</v>
      </c>
      <c r="G61" s="33" t="s">
        <v>218</v>
      </c>
      <c r="H61" s="33" t="s">
        <v>218</v>
      </c>
      <c r="I61" s="33" t="s">
        <v>357</v>
      </c>
      <c r="J61" s="33" t="s">
        <v>357</v>
      </c>
    </row>
    <row r="62" spans="1:10" x14ac:dyDescent="0.25">
      <c r="A62" s="33">
        <v>61</v>
      </c>
      <c r="B62" s="33" t="s">
        <v>421</v>
      </c>
      <c r="C62" s="34">
        <v>0.66666666666666663</v>
      </c>
      <c r="D62" s="34" t="s">
        <v>355</v>
      </c>
      <c r="E62" t="s">
        <v>417</v>
      </c>
      <c r="F62" s="33" t="s">
        <v>218</v>
      </c>
      <c r="G62" s="33" t="s">
        <v>218</v>
      </c>
      <c r="H62" s="33" t="s">
        <v>218</v>
      </c>
      <c r="I62" s="33" t="s">
        <v>357</v>
      </c>
      <c r="J62" s="33" t="s">
        <v>357</v>
      </c>
    </row>
    <row r="63" spans="1:10" x14ac:dyDescent="0.25">
      <c r="A63" s="33">
        <v>62</v>
      </c>
      <c r="B63" s="33" t="s">
        <v>422</v>
      </c>
      <c r="C63" s="34">
        <v>1</v>
      </c>
      <c r="D63" s="34" t="s">
        <v>355</v>
      </c>
      <c r="E63" t="s">
        <v>417</v>
      </c>
      <c r="F63" s="33" t="s">
        <v>218</v>
      </c>
      <c r="G63" s="33" t="s">
        <v>218</v>
      </c>
      <c r="H63" s="33" t="s">
        <v>357</v>
      </c>
      <c r="I63" s="33" t="s">
        <v>218</v>
      </c>
      <c r="J63" s="33" t="s">
        <v>357</v>
      </c>
    </row>
    <row r="64" spans="1:10" x14ac:dyDescent="0.25">
      <c r="A64" s="33">
        <v>63</v>
      </c>
      <c r="B64" s="33" t="s">
        <v>423</v>
      </c>
      <c r="C64" s="34">
        <v>1</v>
      </c>
      <c r="D64" s="34" t="s">
        <v>355</v>
      </c>
      <c r="E64" t="s">
        <v>417</v>
      </c>
      <c r="F64" s="33" t="s">
        <v>218</v>
      </c>
      <c r="G64" s="33" t="s">
        <v>218</v>
      </c>
      <c r="H64" s="33" t="s">
        <v>357</v>
      </c>
      <c r="I64" s="33" t="s">
        <v>357</v>
      </c>
      <c r="J64" s="33" t="s">
        <v>357</v>
      </c>
    </row>
    <row r="65" spans="1:10" x14ac:dyDescent="0.25">
      <c r="A65" s="33">
        <v>64</v>
      </c>
      <c r="B65" s="33" t="s">
        <v>424</v>
      </c>
      <c r="C65" s="34">
        <v>0.66666666666666663</v>
      </c>
      <c r="D65" s="34" t="s">
        <v>355</v>
      </c>
      <c r="E65" t="s">
        <v>417</v>
      </c>
      <c r="F65" s="33" t="s">
        <v>218</v>
      </c>
      <c r="G65" s="33" t="s">
        <v>218</v>
      </c>
      <c r="H65" s="33" t="s">
        <v>218</v>
      </c>
      <c r="I65" s="33" t="s">
        <v>357</v>
      </c>
      <c r="J65" s="33" t="s">
        <v>357</v>
      </c>
    </row>
    <row r="66" spans="1:10" x14ac:dyDescent="0.25">
      <c r="A66" s="33">
        <v>65</v>
      </c>
      <c r="B66" s="33" t="s">
        <v>425</v>
      </c>
      <c r="C66" s="34">
        <v>1</v>
      </c>
      <c r="D66" s="34" t="s">
        <v>355</v>
      </c>
      <c r="E66" t="s">
        <v>417</v>
      </c>
      <c r="F66" s="33" t="s">
        <v>218</v>
      </c>
      <c r="G66" s="33" t="s">
        <v>218</v>
      </c>
      <c r="H66" s="33" t="s">
        <v>218</v>
      </c>
      <c r="I66" s="33" t="s">
        <v>357</v>
      </c>
      <c r="J66" s="33" t="s">
        <v>357</v>
      </c>
    </row>
    <row r="67" spans="1:10" x14ac:dyDescent="0.25">
      <c r="A67" s="33">
        <v>66</v>
      </c>
      <c r="B67" s="33" t="s">
        <v>426</v>
      </c>
      <c r="C67" s="34">
        <v>0.83333333333333337</v>
      </c>
      <c r="D67" s="34" t="s">
        <v>355</v>
      </c>
      <c r="E67" t="s">
        <v>417</v>
      </c>
      <c r="F67" s="33" t="s">
        <v>218</v>
      </c>
      <c r="G67" s="33" t="s">
        <v>357</v>
      </c>
      <c r="H67" s="33" t="s">
        <v>357</v>
      </c>
      <c r="I67" s="33" t="s">
        <v>357</v>
      </c>
      <c r="J67" s="33" t="s">
        <v>357</v>
      </c>
    </row>
    <row r="68" spans="1:10" x14ac:dyDescent="0.25">
      <c r="A68" s="33">
        <v>67</v>
      </c>
      <c r="B68" s="33" t="s">
        <v>427</v>
      </c>
      <c r="C68" s="34">
        <v>0.83333333333333337</v>
      </c>
      <c r="D68" s="34" t="s">
        <v>355</v>
      </c>
      <c r="E68" t="s">
        <v>417</v>
      </c>
      <c r="F68" s="33" t="s">
        <v>218</v>
      </c>
      <c r="G68" s="33" t="s">
        <v>218</v>
      </c>
      <c r="H68" s="33" t="s">
        <v>218</v>
      </c>
      <c r="I68" s="33" t="s">
        <v>357</v>
      </c>
      <c r="J68" s="33" t="s">
        <v>357</v>
      </c>
    </row>
    <row r="69" spans="1:10" x14ac:dyDescent="0.25">
      <c r="A69" s="33">
        <v>68</v>
      </c>
      <c r="B69" s="33" t="s">
        <v>428</v>
      </c>
      <c r="C69" s="34">
        <v>0.83333333333333337</v>
      </c>
      <c r="D69" s="34" t="s">
        <v>355</v>
      </c>
      <c r="E69" t="s">
        <v>417</v>
      </c>
      <c r="F69" s="33" t="s">
        <v>218</v>
      </c>
      <c r="G69" s="33" t="s">
        <v>218</v>
      </c>
      <c r="H69" s="33" t="s">
        <v>218</v>
      </c>
      <c r="I69" s="33" t="s">
        <v>357</v>
      </c>
      <c r="J69" s="33" t="s">
        <v>357</v>
      </c>
    </row>
    <row r="70" spans="1:10" x14ac:dyDescent="0.25">
      <c r="A70" s="33">
        <v>69</v>
      </c>
      <c r="B70" s="33" t="s">
        <v>429</v>
      </c>
      <c r="C70" s="34">
        <v>0</v>
      </c>
      <c r="D70" s="34" t="s">
        <v>355</v>
      </c>
      <c r="E70" t="s">
        <v>417</v>
      </c>
      <c r="F70" s="33" t="s">
        <v>357</v>
      </c>
      <c r="G70" s="33" t="s">
        <v>357</v>
      </c>
      <c r="H70" s="33" t="s">
        <v>357</v>
      </c>
      <c r="I70" s="33" t="s">
        <v>357</v>
      </c>
      <c r="J70" s="33" t="s">
        <v>357</v>
      </c>
    </row>
    <row r="71" spans="1:10" x14ac:dyDescent="0.25">
      <c r="A71" s="33">
        <v>70</v>
      </c>
      <c r="B71" s="33" t="s">
        <v>430</v>
      </c>
      <c r="C71" s="34">
        <v>0.66666666666666663</v>
      </c>
      <c r="D71" s="34" t="s">
        <v>355</v>
      </c>
      <c r="E71" t="s">
        <v>417</v>
      </c>
      <c r="F71" s="33" t="s">
        <v>218</v>
      </c>
      <c r="G71" s="33" t="s">
        <v>218</v>
      </c>
      <c r="H71" s="33" t="s">
        <v>357</v>
      </c>
      <c r="I71" s="33" t="s">
        <v>357</v>
      </c>
      <c r="J71" s="33" t="s">
        <v>357</v>
      </c>
    </row>
    <row r="72" spans="1:10" x14ac:dyDescent="0.25">
      <c r="A72" s="33">
        <v>71</v>
      </c>
      <c r="B72" s="33" t="s">
        <v>431</v>
      </c>
      <c r="C72" s="34">
        <v>0.83333333333333337</v>
      </c>
      <c r="D72" s="34" t="s">
        <v>355</v>
      </c>
      <c r="E72" t="s">
        <v>417</v>
      </c>
      <c r="F72" s="33" t="s">
        <v>218</v>
      </c>
      <c r="G72" s="33" t="s">
        <v>218</v>
      </c>
      <c r="H72" s="33" t="s">
        <v>218</v>
      </c>
      <c r="I72" s="33" t="s">
        <v>357</v>
      </c>
      <c r="J72" s="33" t="s">
        <v>357</v>
      </c>
    </row>
    <row r="73" spans="1:10" x14ac:dyDescent="0.25">
      <c r="A73" s="33">
        <v>72</v>
      </c>
      <c r="B73" s="33" t="s">
        <v>432</v>
      </c>
      <c r="C73" s="34">
        <v>1</v>
      </c>
      <c r="D73" s="34" t="s">
        <v>355</v>
      </c>
      <c r="E73" t="s">
        <v>417</v>
      </c>
      <c r="F73" s="33" t="s">
        <v>218</v>
      </c>
      <c r="G73" s="33" t="s">
        <v>218</v>
      </c>
      <c r="H73" s="33" t="s">
        <v>218</v>
      </c>
      <c r="I73" s="33" t="s">
        <v>357</v>
      </c>
      <c r="J73" s="33" t="s">
        <v>357</v>
      </c>
    </row>
    <row r="74" spans="1:10" x14ac:dyDescent="0.25">
      <c r="A74" s="33">
        <v>73</v>
      </c>
      <c r="B74" s="33" t="s">
        <v>433</v>
      </c>
      <c r="C74" s="34">
        <v>0</v>
      </c>
      <c r="D74" s="34" t="s">
        <v>355</v>
      </c>
      <c r="E74" t="s">
        <v>417</v>
      </c>
      <c r="F74" s="33" t="s">
        <v>357</v>
      </c>
      <c r="G74" s="33" t="s">
        <v>357</v>
      </c>
      <c r="H74" s="33" t="s">
        <v>357</v>
      </c>
      <c r="I74" s="33" t="s">
        <v>357</v>
      </c>
      <c r="J74" s="33" t="s">
        <v>357</v>
      </c>
    </row>
    <row r="75" spans="1:10" x14ac:dyDescent="0.25">
      <c r="A75" s="33">
        <v>74</v>
      </c>
      <c r="B75" s="33" t="s">
        <v>434</v>
      </c>
      <c r="C75" s="34">
        <v>0</v>
      </c>
      <c r="D75" s="34" t="s">
        <v>355</v>
      </c>
      <c r="E75" t="s">
        <v>417</v>
      </c>
      <c r="F75" s="33" t="s">
        <v>357</v>
      </c>
      <c r="G75" s="33" t="s">
        <v>357</v>
      </c>
      <c r="H75" s="33" t="s">
        <v>357</v>
      </c>
      <c r="I75" s="33" t="s">
        <v>357</v>
      </c>
      <c r="J75" s="33" t="s">
        <v>357</v>
      </c>
    </row>
    <row r="76" spans="1:10" x14ac:dyDescent="0.25">
      <c r="A76" s="33">
        <v>75</v>
      </c>
      <c r="B76" s="33" t="s">
        <v>435</v>
      </c>
      <c r="C76" s="34">
        <v>0.83333333333333337</v>
      </c>
      <c r="D76" s="34" t="s">
        <v>355</v>
      </c>
      <c r="E76" t="s">
        <v>417</v>
      </c>
      <c r="F76" s="33" t="s">
        <v>218</v>
      </c>
      <c r="G76" s="33" t="s">
        <v>218</v>
      </c>
      <c r="H76" s="33" t="s">
        <v>218</v>
      </c>
      <c r="I76" s="33" t="s">
        <v>357</v>
      </c>
      <c r="J76" s="33" t="s">
        <v>357</v>
      </c>
    </row>
    <row r="77" spans="1:10" x14ac:dyDescent="0.25">
      <c r="A77" s="33">
        <v>76</v>
      </c>
      <c r="B77" s="33" t="s">
        <v>436</v>
      </c>
      <c r="C77" s="34">
        <v>1</v>
      </c>
      <c r="D77" s="34" t="s">
        <v>355</v>
      </c>
      <c r="E77" t="s">
        <v>417</v>
      </c>
      <c r="F77" s="33" t="s">
        <v>218</v>
      </c>
      <c r="G77" s="33" t="s">
        <v>218</v>
      </c>
      <c r="H77" s="33" t="s">
        <v>357</v>
      </c>
      <c r="I77" s="33" t="s">
        <v>357</v>
      </c>
      <c r="J77" s="33" t="s">
        <v>357</v>
      </c>
    </row>
    <row r="78" spans="1:10" x14ac:dyDescent="0.25">
      <c r="A78" s="33">
        <v>77</v>
      </c>
      <c r="B78" s="33" t="s">
        <v>437</v>
      </c>
      <c r="C78" s="34">
        <v>0.83333333333333337</v>
      </c>
      <c r="D78" s="34" t="s">
        <v>355</v>
      </c>
      <c r="E78" t="s">
        <v>417</v>
      </c>
      <c r="F78" s="33" t="s">
        <v>218</v>
      </c>
      <c r="G78" s="33" t="s">
        <v>357</v>
      </c>
      <c r="H78" s="33" t="s">
        <v>357</v>
      </c>
      <c r="I78" s="33" t="s">
        <v>357</v>
      </c>
      <c r="J78" s="33" t="s">
        <v>357</v>
      </c>
    </row>
    <row r="79" spans="1:10" x14ac:dyDescent="0.25">
      <c r="A79" s="33">
        <v>78</v>
      </c>
      <c r="B79" s="33" t="s">
        <v>438</v>
      </c>
      <c r="C79" s="34">
        <v>0.16666666666666666</v>
      </c>
      <c r="D79" s="34" t="s">
        <v>355</v>
      </c>
      <c r="E79" t="s">
        <v>417</v>
      </c>
      <c r="F79" s="33" t="s">
        <v>357</v>
      </c>
      <c r="G79" s="33" t="s">
        <v>357</v>
      </c>
      <c r="H79" s="33" t="s">
        <v>357</v>
      </c>
      <c r="I79" s="33" t="s">
        <v>357</v>
      </c>
      <c r="J79" s="33" t="s">
        <v>357</v>
      </c>
    </row>
    <row r="80" spans="1:10" x14ac:dyDescent="0.25">
      <c r="A80" s="33">
        <v>79</v>
      </c>
      <c r="B80" s="33" t="s">
        <v>439</v>
      </c>
      <c r="C80" s="34">
        <v>0.33333333333333331</v>
      </c>
      <c r="D80" s="34" t="s">
        <v>355</v>
      </c>
      <c r="E80" t="s">
        <v>417</v>
      </c>
      <c r="F80" s="33" t="s">
        <v>357</v>
      </c>
      <c r="G80" s="33" t="s">
        <v>357</v>
      </c>
      <c r="H80" s="33" t="s">
        <v>357</v>
      </c>
      <c r="I80" s="33" t="s">
        <v>357</v>
      </c>
      <c r="J80" s="33" t="s">
        <v>357</v>
      </c>
    </row>
    <row r="81" spans="1:10" x14ac:dyDescent="0.25">
      <c r="A81" s="33">
        <v>80</v>
      </c>
      <c r="B81" s="33" t="s">
        <v>440</v>
      </c>
      <c r="C81" s="34">
        <v>1</v>
      </c>
      <c r="D81" s="34" t="s">
        <v>355</v>
      </c>
      <c r="E81" t="s">
        <v>417</v>
      </c>
      <c r="F81" s="33" t="s">
        <v>218</v>
      </c>
      <c r="G81" s="33" t="s">
        <v>218</v>
      </c>
      <c r="H81" s="33" t="s">
        <v>218</v>
      </c>
      <c r="I81" s="33" t="s">
        <v>357</v>
      </c>
      <c r="J81" s="33" t="s">
        <v>357</v>
      </c>
    </row>
    <row r="82" spans="1:10" x14ac:dyDescent="0.25">
      <c r="A82" s="33">
        <v>81</v>
      </c>
      <c r="B82" s="33" t="s">
        <v>441</v>
      </c>
      <c r="C82" s="34">
        <v>1</v>
      </c>
      <c r="D82" s="34" t="s">
        <v>355</v>
      </c>
      <c r="E82" t="s">
        <v>417</v>
      </c>
      <c r="F82" s="33" t="s">
        <v>218</v>
      </c>
      <c r="G82" s="33" t="s">
        <v>218</v>
      </c>
      <c r="H82" s="33" t="s">
        <v>218</v>
      </c>
      <c r="I82" s="33" t="s">
        <v>357</v>
      </c>
      <c r="J82" s="33" t="s">
        <v>357</v>
      </c>
    </row>
    <row r="83" spans="1:10" x14ac:dyDescent="0.25">
      <c r="A83" s="33">
        <v>82</v>
      </c>
      <c r="B83" s="33" t="s">
        <v>442</v>
      </c>
      <c r="C83" s="34">
        <v>0.16666666666666666</v>
      </c>
      <c r="D83" s="34" t="s">
        <v>355</v>
      </c>
      <c r="E83" t="s">
        <v>417</v>
      </c>
      <c r="F83" s="33" t="s">
        <v>357</v>
      </c>
      <c r="G83" s="33" t="s">
        <v>357</v>
      </c>
      <c r="H83" s="33" t="s">
        <v>357</v>
      </c>
      <c r="I83" s="33" t="s">
        <v>357</v>
      </c>
      <c r="J83" s="33" t="s">
        <v>357</v>
      </c>
    </row>
    <row r="84" spans="1:10" x14ac:dyDescent="0.25">
      <c r="A84" s="33">
        <v>83</v>
      </c>
      <c r="B84" s="33" t="s">
        <v>443</v>
      </c>
      <c r="C84" s="34">
        <v>1</v>
      </c>
      <c r="D84" s="34" t="s">
        <v>355</v>
      </c>
      <c r="E84" t="s">
        <v>417</v>
      </c>
      <c r="F84" s="33" t="s">
        <v>218</v>
      </c>
      <c r="G84" s="33" t="s">
        <v>218</v>
      </c>
      <c r="H84" s="33" t="s">
        <v>357</v>
      </c>
      <c r="I84" s="33" t="s">
        <v>218</v>
      </c>
      <c r="J84" s="33" t="s">
        <v>357</v>
      </c>
    </row>
    <row r="85" spans="1:10" x14ac:dyDescent="0.25">
      <c r="A85" s="33">
        <v>84</v>
      </c>
      <c r="B85" s="33" t="s">
        <v>444</v>
      </c>
      <c r="C85" s="34">
        <v>0.16666666666666666</v>
      </c>
      <c r="D85" s="34" t="s">
        <v>355</v>
      </c>
      <c r="E85" t="s">
        <v>417</v>
      </c>
      <c r="F85" s="33" t="s">
        <v>357</v>
      </c>
      <c r="G85" s="33" t="s">
        <v>357</v>
      </c>
      <c r="H85" s="33" t="s">
        <v>357</v>
      </c>
      <c r="I85" s="33" t="s">
        <v>357</v>
      </c>
      <c r="J85" s="33" t="s">
        <v>357</v>
      </c>
    </row>
    <row r="86" spans="1:10" x14ac:dyDescent="0.25">
      <c r="A86" s="33">
        <v>85</v>
      </c>
      <c r="B86" s="33" t="s">
        <v>445</v>
      </c>
      <c r="C86" s="34">
        <v>0.83333333333333337</v>
      </c>
      <c r="D86" s="34" t="s">
        <v>355</v>
      </c>
      <c r="E86" t="s">
        <v>417</v>
      </c>
      <c r="F86" s="33" t="s">
        <v>218</v>
      </c>
      <c r="G86" s="33" t="s">
        <v>218</v>
      </c>
      <c r="H86" s="33" t="s">
        <v>218</v>
      </c>
      <c r="I86" s="33" t="s">
        <v>357</v>
      </c>
      <c r="J86" s="33" t="s">
        <v>357</v>
      </c>
    </row>
    <row r="87" spans="1:10" x14ac:dyDescent="0.25">
      <c r="A87" s="33">
        <v>86</v>
      </c>
      <c r="B87" s="33" t="s">
        <v>446</v>
      </c>
      <c r="C87" s="34">
        <v>0</v>
      </c>
      <c r="D87" s="34" t="s">
        <v>355</v>
      </c>
      <c r="E87" t="s">
        <v>417</v>
      </c>
      <c r="F87" s="33" t="s">
        <v>357</v>
      </c>
      <c r="G87" s="33" t="s">
        <v>357</v>
      </c>
      <c r="H87" s="33" t="s">
        <v>357</v>
      </c>
      <c r="I87" s="33" t="s">
        <v>357</v>
      </c>
      <c r="J87" s="33" t="s">
        <v>357</v>
      </c>
    </row>
    <row r="88" spans="1:10" x14ac:dyDescent="0.25">
      <c r="A88" s="33">
        <v>87</v>
      </c>
      <c r="B88" s="33" t="s">
        <v>447</v>
      </c>
      <c r="C88" s="34">
        <v>0.83333333333333337</v>
      </c>
      <c r="D88" s="34" t="s">
        <v>355</v>
      </c>
      <c r="E88" t="s">
        <v>417</v>
      </c>
      <c r="F88" s="33" t="s">
        <v>218</v>
      </c>
      <c r="G88" s="33" t="s">
        <v>357</v>
      </c>
      <c r="H88" s="33" t="s">
        <v>357</v>
      </c>
      <c r="I88" s="33" t="s">
        <v>357</v>
      </c>
      <c r="J88" s="33" t="s">
        <v>357</v>
      </c>
    </row>
    <row r="89" spans="1:10" x14ac:dyDescent="0.25">
      <c r="A89" s="33">
        <v>88</v>
      </c>
      <c r="B89" s="33" t="s">
        <v>448</v>
      </c>
      <c r="C89" s="34">
        <v>0.5</v>
      </c>
      <c r="D89" s="34" t="s">
        <v>355</v>
      </c>
      <c r="E89" t="s">
        <v>417</v>
      </c>
      <c r="F89" s="33" t="s">
        <v>218</v>
      </c>
      <c r="G89" s="33" t="s">
        <v>357</v>
      </c>
      <c r="H89" s="33" t="s">
        <v>357</v>
      </c>
      <c r="I89" s="33" t="s">
        <v>357</v>
      </c>
      <c r="J89" s="33" t="s">
        <v>357</v>
      </c>
    </row>
    <row r="90" spans="1:10" x14ac:dyDescent="0.25">
      <c r="A90" s="33">
        <v>89</v>
      </c>
      <c r="B90" s="33" t="s">
        <v>449</v>
      </c>
      <c r="C90" s="34">
        <v>0.66666666666666663</v>
      </c>
      <c r="D90" s="34" t="s">
        <v>355</v>
      </c>
      <c r="E90" t="s">
        <v>417</v>
      </c>
      <c r="F90" s="33" t="s">
        <v>218</v>
      </c>
      <c r="G90" s="33" t="s">
        <v>357</v>
      </c>
      <c r="H90" s="33" t="s">
        <v>357</v>
      </c>
      <c r="I90" s="33" t="s">
        <v>357</v>
      </c>
      <c r="J90" s="33" t="s">
        <v>357</v>
      </c>
    </row>
    <row r="91" spans="1:10" x14ac:dyDescent="0.25">
      <c r="A91" s="33">
        <v>90</v>
      </c>
      <c r="B91" s="33" t="s">
        <v>450</v>
      </c>
      <c r="C91" s="34">
        <v>0.83333333333333337</v>
      </c>
      <c r="D91" s="34" t="s">
        <v>355</v>
      </c>
      <c r="E91" t="s">
        <v>417</v>
      </c>
      <c r="F91" s="33" t="s">
        <v>218</v>
      </c>
      <c r="G91" s="33" t="s">
        <v>218</v>
      </c>
      <c r="H91" s="33" t="s">
        <v>218</v>
      </c>
      <c r="I91" s="33" t="s">
        <v>357</v>
      </c>
      <c r="J91" s="33" t="s">
        <v>357</v>
      </c>
    </row>
    <row r="92" spans="1:10" x14ac:dyDescent="0.25">
      <c r="A92" s="33">
        <v>91</v>
      </c>
      <c r="B92" s="33" t="s">
        <v>451</v>
      </c>
      <c r="C92" s="34">
        <v>0.16666666666666666</v>
      </c>
      <c r="D92" s="34" t="s">
        <v>355</v>
      </c>
      <c r="E92" t="s">
        <v>417</v>
      </c>
      <c r="F92" s="33" t="s">
        <v>357</v>
      </c>
      <c r="G92" s="33" t="s">
        <v>357</v>
      </c>
      <c r="H92" s="33" t="s">
        <v>357</v>
      </c>
      <c r="I92" s="33" t="s">
        <v>357</v>
      </c>
      <c r="J92" s="33" t="s">
        <v>357</v>
      </c>
    </row>
    <row r="93" spans="1:10" x14ac:dyDescent="0.25">
      <c r="A93" s="33">
        <v>92</v>
      </c>
      <c r="B93" s="33" t="s">
        <v>452</v>
      </c>
      <c r="C93" s="34">
        <v>1</v>
      </c>
      <c r="D93" s="34" t="s">
        <v>355</v>
      </c>
      <c r="E93" t="s">
        <v>417</v>
      </c>
      <c r="F93" s="33" t="s">
        <v>218</v>
      </c>
      <c r="G93" s="33" t="s">
        <v>218</v>
      </c>
      <c r="H93" s="33" t="s">
        <v>218</v>
      </c>
      <c r="I93" s="33" t="s">
        <v>357</v>
      </c>
      <c r="J93" s="33" t="s">
        <v>357</v>
      </c>
    </row>
    <row r="94" spans="1:10" x14ac:dyDescent="0.25">
      <c r="A94" s="33">
        <v>93</v>
      </c>
      <c r="B94" s="33" t="s">
        <v>453</v>
      </c>
      <c r="C94" s="34">
        <v>0</v>
      </c>
      <c r="D94" s="34" t="s">
        <v>355</v>
      </c>
      <c r="E94" t="s">
        <v>417</v>
      </c>
      <c r="F94" s="33" t="s">
        <v>357</v>
      </c>
      <c r="G94" s="33" t="s">
        <v>357</v>
      </c>
      <c r="H94" s="33" t="s">
        <v>357</v>
      </c>
      <c r="I94" s="33" t="s">
        <v>357</v>
      </c>
      <c r="J94" s="33" t="s">
        <v>357</v>
      </c>
    </row>
    <row r="95" spans="1:10" x14ac:dyDescent="0.25">
      <c r="A95" s="33">
        <v>94</v>
      </c>
      <c r="B95" s="33" t="s">
        <v>454</v>
      </c>
      <c r="C95" s="34">
        <v>0.66666666666666663</v>
      </c>
      <c r="D95" s="34" t="s">
        <v>355</v>
      </c>
      <c r="E95" t="s">
        <v>417</v>
      </c>
      <c r="F95" s="33" t="s">
        <v>218</v>
      </c>
      <c r="G95" s="33" t="s">
        <v>218</v>
      </c>
      <c r="H95" s="33" t="s">
        <v>218</v>
      </c>
      <c r="I95" s="33" t="s">
        <v>357</v>
      </c>
      <c r="J95" s="33" t="s">
        <v>218</v>
      </c>
    </row>
    <row r="96" spans="1:10" x14ac:dyDescent="0.25">
      <c r="A96" s="33">
        <v>95</v>
      </c>
      <c r="B96" s="33" t="s">
        <v>455</v>
      </c>
      <c r="C96" s="34">
        <v>0.83333333333333337</v>
      </c>
      <c r="D96" s="34" t="s">
        <v>355</v>
      </c>
      <c r="E96" t="s">
        <v>417</v>
      </c>
      <c r="F96" s="33" t="s">
        <v>218</v>
      </c>
      <c r="G96" s="33" t="s">
        <v>357</v>
      </c>
      <c r="H96" s="33" t="s">
        <v>357</v>
      </c>
      <c r="I96" s="33" t="s">
        <v>357</v>
      </c>
      <c r="J96" s="33" t="s">
        <v>357</v>
      </c>
    </row>
    <row r="97" spans="1:10" x14ac:dyDescent="0.25">
      <c r="A97" s="33">
        <v>96</v>
      </c>
      <c r="B97" s="33" t="s">
        <v>456</v>
      </c>
      <c r="C97" s="34">
        <v>0.83333333333333337</v>
      </c>
      <c r="D97" s="34" t="s">
        <v>355</v>
      </c>
      <c r="E97" t="s">
        <v>417</v>
      </c>
      <c r="F97" s="33" t="s">
        <v>218</v>
      </c>
      <c r="G97" s="33" t="s">
        <v>218</v>
      </c>
      <c r="H97" s="33" t="s">
        <v>218</v>
      </c>
      <c r="I97" s="33" t="s">
        <v>357</v>
      </c>
      <c r="J97" s="33" t="s">
        <v>357</v>
      </c>
    </row>
    <row r="98" spans="1:10" x14ac:dyDescent="0.25">
      <c r="A98" s="33">
        <v>97</v>
      </c>
      <c r="B98" s="33" t="s">
        <v>457</v>
      </c>
      <c r="C98" s="34">
        <v>0</v>
      </c>
      <c r="D98" s="34" t="s">
        <v>355</v>
      </c>
      <c r="E98" t="s">
        <v>417</v>
      </c>
      <c r="F98" s="33" t="s">
        <v>357</v>
      </c>
      <c r="G98" s="33" t="s">
        <v>357</v>
      </c>
      <c r="H98" s="33" t="s">
        <v>357</v>
      </c>
      <c r="I98" s="33" t="s">
        <v>357</v>
      </c>
      <c r="J98" s="33" t="s">
        <v>357</v>
      </c>
    </row>
    <row r="99" spans="1:10" x14ac:dyDescent="0.25">
      <c r="A99" s="33">
        <v>98</v>
      </c>
      <c r="B99" s="33" t="s">
        <v>458</v>
      </c>
      <c r="C99" s="34">
        <v>1</v>
      </c>
      <c r="D99" s="34" t="s">
        <v>355</v>
      </c>
      <c r="E99" t="s">
        <v>417</v>
      </c>
      <c r="F99" s="33" t="s">
        <v>218</v>
      </c>
      <c r="G99" s="33" t="s">
        <v>218</v>
      </c>
      <c r="H99" s="33" t="s">
        <v>218</v>
      </c>
      <c r="I99" s="33" t="s">
        <v>357</v>
      </c>
      <c r="J99" s="33" t="s">
        <v>357</v>
      </c>
    </row>
    <row r="100" spans="1:10" x14ac:dyDescent="0.25">
      <c r="A100" s="33">
        <v>99</v>
      </c>
      <c r="B100" s="33" t="s">
        <v>459</v>
      </c>
      <c r="C100" s="34">
        <v>1</v>
      </c>
      <c r="D100" s="34" t="s">
        <v>355</v>
      </c>
      <c r="E100" t="s">
        <v>417</v>
      </c>
      <c r="F100" s="33" t="s">
        <v>218</v>
      </c>
      <c r="G100" s="33" t="s">
        <v>357</v>
      </c>
      <c r="H100" s="33" t="s">
        <v>357</v>
      </c>
      <c r="I100" s="33" t="s">
        <v>357</v>
      </c>
      <c r="J100" s="33" t="s">
        <v>357</v>
      </c>
    </row>
    <row r="101" spans="1:10" x14ac:dyDescent="0.25">
      <c r="A101" s="33">
        <v>100</v>
      </c>
      <c r="B101" s="33" t="s">
        <v>460</v>
      </c>
      <c r="C101" s="34">
        <v>0.83333333333333337</v>
      </c>
      <c r="D101" s="34" t="s">
        <v>355</v>
      </c>
      <c r="E101" t="s">
        <v>417</v>
      </c>
      <c r="F101" s="33" t="s">
        <v>218</v>
      </c>
      <c r="G101" s="33" t="s">
        <v>218</v>
      </c>
      <c r="H101" s="33" t="s">
        <v>218</v>
      </c>
      <c r="I101" s="33" t="s">
        <v>357</v>
      </c>
      <c r="J101" s="33" t="s">
        <v>357</v>
      </c>
    </row>
    <row r="102" spans="1:10" x14ac:dyDescent="0.25">
      <c r="A102" s="33">
        <v>101</v>
      </c>
      <c r="B102" s="33" t="s">
        <v>461</v>
      </c>
      <c r="C102" s="34">
        <v>1</v>
      </c>
      <c r="D102" s="34" t="s">
        <v>355</v>
      </c>
      <c r="E102" t="s">
        <v>417</v>
      </c>
      <c r="F102" s="33" t="s">
        <v>218</v>
      </c>
      <c r="G102" s="33" t="s">
        <v>218</v>
      </c>
      <c r="H102" s="33" t="s">
        <v>218</v>
      </c>
      <c r="I102" s="33" t="s">
        <v>357</v>
      </c>
      <c r="J102" s="33" t="s">
        <v>357</v>
      </c>
    </row>
    <row r="103" spans="1:10" x14ac:dyDescent="0.25">
      <c r="A103" s="33">
        <v>102</v>
      </c>
      <c r="B103" s="33" t="s">
        <v>462</v>
      </c>
      <c r="C103" s="34">
        <v>0.5</v>
      </c>
      <c r="D103" s="34" t="s">
        <v>355</v>
      </c>
      <c r="E103" t="s">
        <v>417</v>
      </c>
      <c r="F103" s="33" t="s">
        <v>218</v>
      </c>
      <c r="G103" s="33" t="s">
        <v>357</v>
      </c>
      <c r="H103" s="33" t="s">
        <v>357</v>
      </c>
      <c r="I103" s="33" t="s">
        <v>357</v>
      </c>
      <c r="J103" s="33" t="s">
        <v>357</v>
      </c>
    </row>
    <row r="104" spans="1:10" x14ac:dyDescent="0.25">
      <c r="A104" s="33">
        <v>103</v>
      </c>
      <c r="B104" s="33" t="s">
        <v>463</v>
      </c>
      <c r="C104" s="34">
        <v>0.83333333333333337</v>
      </c>
      <c r="D104" s="34" t="s">
        <v>355</v>
      </c>
      <c r="E104" t="s">
        <v>417</v>
      </c>
      <c r="F104" s="33" t="s">
        <v>218</v>
      </c>
      <c r="G104" s="33" t="s">
        <v>218</v>
      </c>
      <c r="H104" s="33" t="s">
        <v>357</v>
      </c>
      <c r="I104" s="33" t="s">
        <v>357</v>
      </c>
      <c r="J104" s="33" t="s">
        <v>357</v>
      </c>
    </row>
    <row r="105" spans="1:10" x14ac:dyDescent="0.25">
      <c r="A105" s="33">
        <v>104</v>
      </c>
      <c r="B105" s="33" t="s">
        <v>464</v>
      </c>
      <c r="C105" s="34">
        <v>1</v>
      </c>
      <c r="D105" s="34" t="s">
        <v>355</v>
      </c>
      <c r="E105" t="s">
        <v>417</v>
      </c>
      <c r="F105" s="33" t="s">
        <v>218</v>
      </c>
      <c r="G105" s="33" t="s">
        <v>218</v>
      </c>
      <c r="H105" s="33" t="s">
        <v>218</v>
      </c>
      <c r="I105" s="33" t="s">
        <v>357</v>
      </c>
      <c r="J105" s="33" t="s">
        <v>357</v>
      </c>
    </row>
    <row r="106" spans="1:10" x14ac:dyDescent="0.25">
      <c r="A106" s="33">
        <v>105</v>
      </c>
      <c r="B106" s="33" t="s">
        <v>465</v>
      </c>
      <c r="C106" s="34">
        <v>0</v>
      </c>
      <c r="D106" s="34" t="s">
        <v>355</v>
      </c>
      <c r="E106" t="s">
        <v>466</v>
      </c>
      <c r="F106" s="33" t="s">
        <v>357</v>
      </c>
      <c r="G106" s="33" t="s">
        <v>357</v>
      </c>
      <c r="H106" s="33" t="s">
        <v>357</v>
      </c>
      <c r="I106" s="33" t="s">
        <v>357</v>
      </c>
      <c r="J106" s="33" t="s">
        <v>357</v>
      </c>
    </row>
    <row r="107" spans="1:10" x14ac:dyDescent="0.25">
      <c r="A107" s="33">
        <v>106</v>
      </c>
      <c r="B107" s="33" t="s">
        <v>467</v>
      </c>
      <c r="C107" s="34">
        <v>0.83333333333333337</v>
      </c>
      <c r="D107" s="34" t="s">
        <v>355</v>
      </c>
      <c r="E107" t="s">
        <v>417</v>
      </c>
      <c r="F107" s="33" t="s">
        <v>218</v>
      </c>
      <c r="G107" s="33" t="s">
        <v>218</v>
      </c>
      <c r="H107" s="33" t="s">
        <v>218</v>
      </c>
      <c r="I107" s="33" t="s">
        <v>357</v>
      </c>
      <c r="J107" s="33" t="s">
        <v>357</v>
      </c>
    </row>
    <row r="108" spans="1:10" x14ac:dyDescent="0.25">
      <c r="A108" s="33">
        <v>107</v>
      </c>
      <c r="B108" s="33" t="s">
        <v>468</v>
      </c>
      <c r="C108" s="34">
        <v>0</v>
      </c>
      <c r="D108" s="34" t="s">
        <v>355</v>
      </c>
      <c r="E108" t="s">
        <v>417</v>
      </c>
      <c r="F108" s="33" t="s">
        <v>357</v>
      </c>
      <c r="G108" s="33" t="s">
        <v>357</v>
      </c>
      <c r="H108" s="33" t="s">
        <v>357</v>
      </c>
      <c r="I108" s="33" t="s">
        <v>357</v>
      </c>
      <c r="J108" s="33" t="s">
        <v>357</v>
      </c>
    </row>
    <row r="109" spans="1:10" x14ac:dyDescent="0.25">
      <c r="A109" s="33">
        <v>108</v>
      </c>
      <c r="B109" s="33" t="s">
        <v>469</v>
      </c>
      <c r="C109" s="34">
        <v>0.33333333333333331</v>
      </c>
      <c r="D109" s="34" t="s">
        <v>355</v>
      </c>
      <c r="E109" t="s">
        <v>417</v>
      </c>
      <c r="F109" s="33" t="s">
        <v>357</v>
      </c>
      <c r="G109" s="33" t="s">
        <v>357</v>
      </c>
      <c r="H109" s="33" t="s">
        <v>357</v>
      </c>
      <c r="I109" s="33" t="s">
        <v>357</v>
      </c>
      <c r="J109" s="33" t="s">
        <v>357</v>
      </c>
    </row>
    <row r="110" spans="1:10" x14ac:dyDescent="0.25">
      <c r="A110" s="33">
        <v>109</v>
      </c>
      <c r="B110" s="33" t="s">
        <v>470</v>
      </c>
      <c r="C110" s="34">
        <v>0</v>
      </c>
      <c r="D110" s="34" t="s">
        <v>355</v>
      </c>
      <c r="E110" t="s">
        <v>417</v>
      </c>
      <c r="F110" s="33" t="s">
        <v>357</v>
      </c>
      <c r="G110" s="33" t="s">
        <v>357</v>
      </c>
      <c r="H110" s="33" t="s">
        <v>357</v>
      </c>
      <c r="I110" s="33" t="s">
        <v>357</v>
      </c>
      <c r="J110" s="33" t="s">
        <v>357</v>
      </c>
    </row>
    <row r="111" spans="1:10" x14ac:dyDescent="0.25">
      <c r="A111" s="33">
        <v>110</v>
      </c>
      <c r="B111" s="33" t="s">
        <v>471</v>
      </c>
      <c r="C111" s="34">
        <v>1</v>
      </c>
      <c r="D111" s="34" t="s">
        <v>355</v>
      </c>
      <c r="E111" t="s">
        <v>417</v>
      </c>
      <c r="F111" s="33" t="s">
        <v>218</v>
      </c>
      <c r="G111" s="33" t="s">
        <v>357</v>
      </c>
      <c r="H111" s="33" t="s">
        <v>357</v>
      </c>
      <c r="I111" s="33" t="s">
        <v>357</v>
      </c>
      <c r="J111" s="33" t="s">
        <v>357</v>
      </c>
    </row>
    <row r="112" spans="1:10" x14ac:dyDescent="0.25">
      <c r="A112" s="33">
        <v>111</v>
      </c>
      <c r="B112" s="33" t="s">
        <v>472</v>
      </c>
      <c r="C112" s="34">
        <v>0.83333333333333337</v>
      </c>
      <c r="D112" s="34" t="s">
        <v>355</v>
      </c>
      <c r="E112" t="s">
        <v>417</v>
      </c>
      <c r="F112" s="33" t="s">
        <v>218</v>
      </c>
      <c r="G112" s="33" t="s">
        <v>218</v>
      </c>
      <c r="H112" s="33" t="s">
        <v>218</v>
      </c>
      <c r="I112" s="33" t="s">
        <v>357</v>
      </c>
      <c r="J112" s="33" t="s">
        <v>357</v>
      </c>
    </row>
    <row r="113" spans="1:10" x14ac:dyDescent="0.25">
      <c r="A113" s="33">
        <v>112</v>
      </c>
      <c r="B113" s="33" t="s">
        <v>473</v>
      </c>
      <c r="C113" s="34">
        <v>1</v>
      </c>
      <c r="D113" s="34" t="s">
        <v>355</v>
      </c>
      <c r="E113" t="s">
        <v>417</v>
      </c>
      <c r="F113" s="33" t="s">
        <v>218</v>
      </c>
      <c r="G113" s="33" t="s">
        <v>218</v>
      </c>
      <c r="H113" s="33" t="s">
        <v>218</v>
      </c>
      <c r="I113" s="33" t="s">
        <v>357</v>
      </c>
      <c r="J113" s="33" t="s">
        <v>357</v>
      </c>
    </row>
    <row r="114" spans="1:10" x14ac:dyDescent="0.25">
      <c r="A114" s="33">
        <v>113</v>
      </c>
      <c r="B114" s="33" t="s">
        <v>474</v>
      </c>
      <c r="C114" s="34">
        <v>1</v>
      </c>
      <c r="D114" s="34" t="s">
        <v>355</v>
      </c>
      <c r="E114" t="s">
        <v>417</v>
      </c>
      <c r="F114" s="33" t="s">
        <v>218</v>
      </c>
      <c r="G114" s="33" t="s">
        <v>218</v>
      </c>
      <c r="H114" s="33" t="s">
        <v>218</v>
      </c>
      <c r="I114" s="33" t="s">
        <v>357</v>
      </c>
      <c r="J114" s="33" t="s">
        <v>357</v>
      </c>
    </row>
    <row r="115" spans="1:10" x14ac:dyDescent="0.25">
      <c r="A115" s="33">
        <v>114</v>
      </c>
      <c r="B115" s="33" t="s">
        <v>475</v>
      </c>
      <c r="C115" s="34">
        <v>0.83333333333333337</v>
      </c>
      <c r="D115" s="34" t="s">
        <v>355</v>
      </c>
      <c r="E115" t="s">
        <v>417</v>
      </c>
      <c r="F115" s="33" t="s">
        <v>218</v>
      </c>
      <c r="G115" s="33" t="s">
        <v>218</v>
      </c>
      <c r="H115" s="33" t="s">
        <v>218</v>
      </c>
      <c r="I115" s="33" t="s">
        <v>357</v>
      </c>
      <c r="J115" s="33" t="s">
        <v>357</v>
      </c>
    </row>
    <row r="116" spans="1:10" x14ac:dyDescent="0.25">
      <c r="A116" s="33">
        <v>115</v>
      </c>
      <c r="B116" s="33" t="s">
        <v>476</v>
      </c>
      <c r="C116" s="34">
        <v>1</v>
      </c>
      <c r="D116" s="34" t="s">
        <v>355</v>
      </c>
      <c r="E116" t="s">
        <v>417</v>
      </c>
      <c r="F116" s="33" t="s">
        <v>218</v>
      </c>
      <c r="G116" s="33" t="s">
        <v>357</v>
      </c>
      <c r="H116" s="33" t="s">
        <v>357</v>
      </c>
      <c r="I116" s="33" t="s">
        <v>357</v>
      </c>
      <c r="J116" s="33" t="s">
        <v>218</v>
      </c>
    </row>
    <row r="117" spans="1:10" x14ac:dyDescent="0.25">
      <c r="A117" s="33">
        <v>116</v>
      </c>
      <c r="B117" s="33" t="s">
        <v>477</v>
      </c>
      <c r="C117" s="34">
        <v>1</v>
      </c>
      <c r="D117" s="34" t="s">
        <v>355</v>
      </c>
      <c r="E117" t="s">
        <v>417</v>
      </c>
      <c r="F117" s="33" t="s">
        <v>218</v>
      </c>
      <c r="G117" s="33" t="s">
        <v>218</v>
      </c>
      <c r="H117" s="33" t="s">
        <v>218</v>
      </c>
      <c r="I117" s="33" t="s">
        <v>357</v>
      </c>
      <c r="J117" s="33" t="s">
        <v>357</v>
      </c>
    </row>
    <row r="118" spans="1:10" x14ac:dyDescent="0.25">
      <c r="A118" s="33">
        <v>117</v>
      </c>
      <c r="B118" s="33" t="s">
        <v>478</v>
      </c>
      <c r="C118" s="34">
        <v>0.16666666666666666</v>
      </c>
      <c r="D118" s="34" t="s">
        <v>355</v>
      </c>
      <c r="E118" t="s">
        <v>417</v>
      </c>
      <c r="F118" s="33" t="s">
        <v>357</v>
      </c>
      <c r="G118" s="33" t="s">
        <v>357</v>
      </c>
      <c r="H118" s="33" t="s">
        <v>357</v>
      </c>
      <c r="I118" s="33" t="s">
        <v>357</v>
      </c>
      <c r="J118" s="33" t="s">
        <v>357</v>
      </c>
    </row>
    <row r="119" spans="1:10" x14ac:dyDescent="0.25">
      <c r="A119" s="33">
        <v>118</v>
      </c>
      <c r="B119" s="33" t="s">
        <v>479</v>
      </c>
      <c r="C119" s="34">
        <v>0.83333333333333337</v>
      </c>
      <c r="D119" s="34" t="s">
        <v>355</v>
      </c>
      <c r="E119" t="s">
        <v>417</v>
      </c>
      <c r="F119" s="33" t="s">
        <v>218</v>
      </c>
      <c r="G119" s="33" t="s">
        <v>218</v>
      </c>
      <c r="H119" s="33" t="s">
        <v>218</v>
      </c>
      <c r="I119" s="33" t="s">
        <v>357</v>
      </c>
      <c r="J119" s="33" t="s">
        <v>357</v>
      </c>
    </row>
    <row r="120" spans="1:10" x14ac:dyDescent="0.25">
      <c r="A120" s="33">
        <v>119</v>
      </c>
      <c r="B120" s="33" t="s">
        <v>480</v>
      </c>
      <c r="C120" s="34">
        <v>0.83333333333333337</v>
      </c>
      <c r="D120" s="34" t="s">
        <v>355</v>
      </c>
      <c r="E120" t="s">
        <v>417</v>
      </c>
      <c r="F120" s="33" t="s">
        <v>218</v>
      </c>
      <c r="G120" s="33" t="s">
        <v>218</v>
      </c>
      <c r="H120" s="33" t="s">
        <v>218</v>
      </c>
      <c r="I120" s="33" t="s">
        <v>357</v>
      </c>
      <c r="J120" s="33" t="s">
        <v>357</v>
      </c>
    </row>
    <row r="121" spans="1:10" x14ac:dyDescent="0.25">
      <c r="A121" s="33">
        <v>120</v>
      </c>
      <c r="B121" s="33" t="s">
        <v>481</v>
      </c>
      <c r="C121" s="34">
        <v>0.83333333333333337</v>
      </c>
      <c r="D121" s="34" t="s">
        <v>355</v>
      </c>
      <c r="E121" t="s">
        <v>417</v>
      </c>
      <c r="F121" s="33" t="s">
        <v>218</v>
      </c>
      <c r="G121" s="33" t="s">
        <v>218</v>
      </c>
      <c r="H121" s="33" t="s">
        <v>218</v>
      </c>
      <c r="I121" s="33" t="s">
        <v>357</v>
      </c>
      <c r="J121" s="33" t="s">
        <v>357</v>
      </c>
    </row>
    <row r="122" spans="1:10" x14ac:dyDescent="0.25">
      <c r="A122" s="33">
        <v>121</v>
      </c>
      <c r="B122" s="33" t="s">
        <v>482</v>
      </c>
      <c r="C122" s="34">
        <v>0.33333333333333331</v>
      </c>
      <c r="D122" s="34" t="s">
        <v>355</v>
      </c>
      <c r="E122" t="s">
        <v>417</v>
      </c>
      <c r="F122" s="33" t="s">
        <v>357</v>
      </c>
      <c r="G122" s="33" t="s">
        <v>357</v>
      </c>
      <c r="H122" s="33" t="s">
        <v>357</v>
      </c>
      <c r="I122" s="33" t="s">
        <v>357</v>
      </c>
      <c r="J122" s="33" t="s">
        <v>357</v>
      </c>
    </row>
    <row r="123" spans="1:10" x14ac:dyDescent="0.25">
      <c r="A123" s="33">
        <v>122</v>
      </c>
      <c r="B123" s="33" t="s">
        <v>483</v>
      </c>
      <c r="C123" s="34">
        <v>1</v>
      </c>
      <c r="D123" s="34" t="s">
        <v>355</v>
      </c>
      <c r="E123" t="s">
        <v>417</v>
      </c>
      <c r="F123" s="33" t="s">
        <v>218</v>
      </c>
      <c r="G123" s="33" t="s">
        <v>218</v>
      </c>
      <c r="H123" s="33" t="s">
        <v>218</v>
      </c>
      <c r="I123" s="33" t="s">
        <v>357</v>
      </c>
      <c r="J123" s="33" t="s">
        <v>357</v>
      </c>
    </row>
    <row r="124" spans="1:10" x14ac:dyDescent="0.25">
      <c r="A124" s="33">
        <v>123</v>
      </c>
      <c r="B124" s="33" t="s">
        <v>484</v>
      </c>
      <c r="C124" s="34">
        <v>0.16666666666666666</v>
      </c>
      <c r="D124" s="34" t="s">
        <v>355</v>
      </c>
      <c r="E124" t="s">
        <v>417</v>
      </c>
      <c r="F124" s="33" t="s">
        <v>357</v>
      </c>
      <c r="G124" s="33" t="s">
        <v>357</v>
      </c>
      <c r="H124" s="33" t="s">
        <v>357</v>
      </c>
      <c r="I124" s="33" t="s">
        <v>357</v>
      </c>
      <c r="J124" s="33" t="s">
        <v>357</v>
      </c>
    </row>
    <row r="125" spans="1:10" x14ac:dyDescent="0.25">
      <c r="A125" s="33">
        <v>124</v>
      </c>
      <c r="B125" s="33" t="s">
        <v>485</v>
      </c>
      <c r="C125" s="34">
        <v>0.83333333333333337</v>
      </c>
      <c r="D125" s="34" t="s">
        <v>355</v>
      </c>
      <c r="E125" t="s">
        <v>417</v>
      </c>
      <c r="F125" s="33" t="s">
        <v>218</v>
      </c>
      <c r="G125" s="33" t="s">
        <v>218</v>
      </c>
      <c r="H125" s="33" t="s">
        <v>357</v>
      </c>
      <c r="I125" s="33" t="s">
        <v>218</v>
      </c>
      <c r="J125" s="33" t="s">
        <v>357</v>
      </c>
    </row>
    <row r="126" spans="1:10" x14ac:dyDescent="0.25">
      <c r="A126" s="33">
        <v>125</v>
      </c>
      <c r="B126" s="33" t="s">
        <v>486</v>
      </c>
      <c r="C126" s="34">
        <v>1</v>
      </c>
      <c r="D126" s="34" t="s">
        <v>355</v>
      </c>
      <c r="E126" t="s">
        <v>417</v>
      </c>
      <c r="F126" s="33" t="s">
        <v>218</v>
      </c>
      <c r="G126" s="33" t="s">
        <v>218</v>
      </c>
      <c r="H126" s="33" t="s">
        <v>357</v>
      </c>
      <c r="I126" s="33" t="s">
        <v>357</v>
      </c>
      <c r="J126" s="33" t="s">
        <v>218</v>
      </c>
    </row>
    <row r="127" spans="1:10" x14ac:dyDescent="0.25">
      <c r="A127" s="33">
        <v>126</v>
      </c>
      <c r="B127" s="33" t="s">
        <v>487</v>
      </c>
      <c r="C127" s="34">
        <v>1</v>
      </c>
      <c r="D127" s="34" t="s">
        <v>355</v>
      </c>
      <c r="E127" t="s">
        <v>417</v>
      </c>
      <c r="F127" s="33" t="s">
        <v>218</v>
      </c>
      <c r="G127" s="33" t="s">
        <v>218</v>
      </c>
      <c r="H127" s="33" t="s">
        <v>218</v>
      </c>
      <c r="I127" s="33" t="s">
        <v>357</v>
      </c>
      <c r="J127" s="33" t="s">
        <v>357</v>
      </c>
    </row>
    <row r="128" spans="1:10" x14ac:dyDescent="0.25">
      <c r="A128" s="33">
        <v>127</v>
      </c>
      <c r="B128" s="33" t="s">
        <v>488</v>
      </c>
      <c r="C128" s="34">
        <v>0.66666666666666663</v>
      </c>
      <c r="D128" s="34" t="s">
        <v>355</v>
      </c>
      <c r="E128" t="s">
        <v>417</v>
      </c>
      <c r="F128" s="33" t="s">
        <v>218</v>
      </c>
      <c r="G128" s="33" t="s">
        <v>218</v>
      </c>
      <c r="H128" s="33" t="s">
        <v>218</v>
      </c>
      <c r="I128" s="33" t="s">
        <v>357</v>
      </c>
      <c r="J128" s="33" t="s">
        <v>357</v>
      </c>
    </row>
    <row r="129" spans="1:10" x14ac:dyDescent="0.25">
      <c r="A129" s="33">
        <v>128</v>
      </c>
      <c r="B129" s="33" t="s">
        <v>489</v>
      </c>
      <c r="C129" s="34">
        <v>0.83333333333333337</v>
      </c>
      <c r="D129" s="34" t="s">
        <v>355</v>
      </c>
      <c r="E129" t="s">
        <v>417</v>
      </c>
      <c r="F129" s="33" t="s">
        <v>218</v>
      </c>
      <c r="G129" s="33" t="s">
        <v>357</v>
      </c>
      <c r="H129" s="33" t="s">
        <v>357</v>
      </c>
      <c r="I129" s="33" t="s">
        <v>357</v>
      </c>
      <c r="J129" s="33" t="s">
        <v>357</v>
      </c>
    </row>
    <row r="130" spans="1:10" x14ac:dyDescent="0.25">
      <c r="A130" s="33">
        <v>129</v>
      </c>
      <c r="B130" s="33" t="s">
        <v>490</v>
      </c>
      <c r="C130" s="34">
        <v>0.16666666666666666</v>
      </c>
      <c r="D130" s="34" t="s">
        <v>355</v>
      </c>
      <c r="E130" t="s">
        <v>417</v>
      </c>
      <c r="F130" s="33" t="s">
        <v>357</v>
      </c>
      <c r="G130" s="33" t="s">
        <v>357</v>
      </c>
      <c r="H130" s="33" t="s">
        <v>357</v>
      </c>
      <c r="I130" s="33" t="s">
        <v>357</v>
      </c>
      <c r="J130" s="33" t="s">
        <v>357</v>
      </c>
    </row>
    <row r="131" spans="1:10" x14ac:dyDescent="0.25">
      <c r="A131" s="33">
        <v>130</v>
      </c>
      <c r="B131" s="33" t="s">
        <v>491</v>
      </c>
      <c r="C131" s="34">
        <v>1</v>
      </c>
      <c r="D131" s="34" t="s">
        <v>355</v>
      </c>
      <c r="E131" t="s">
        <v>417</v>
      </c>
      <c r="F131" s="33" t="s">
        <v>218</v>
      </c>
      <c r="G131" s="33" t="s">
        <v>218</v>
      </c>
      <c r="H131" s="33" t="s">
        <v>218</v>
      </c>
      <c r="I131" s="33" t="s">
        <v>357</v>
      </c>
      <c r="J131" s="33" t="s">
        <v>357</v>
      </c>
    </row>
    <row r="132" spans="1:10" x14ac:dyDescent="0.25">
      <c r="A132" s="33">
        <v>131</v>
      </c>
      <c r="B132" s="33" t="s">
        <v>492</v>
      </c>
      <c r="C132" s="34">
        <v>1</v>
      </c>
      <c r="D132" s="34" t="s">
        <v>355</v>
      </c>
      <c r="E132" t="s">
        <v>417</v>
      </c>
      <c r="F132" s="33" t="s">
        <v>218</v>
      </c>
      <c r="G132" s="33" t="s">
        <v>218</v>
      </c>
      <c r="H132" s="33" t="s">
        <v>218</v>
      </c>
      <c r="I132" s="33" t="s">
        <v>357</v>
      </c>
      <c r="J132" s="33" t="s">
        <v>357</v>
      </c>
    </row>
    <row r="133" spans="1:10" x14ac:dyDescent="0.25">
      <c r="A133" s="33">
        <v>132</v>
      </c>
      <c r="B133" s="33" t="s">
        <v>493</v>
      </c>
      <c r="C133" s="34">
        <v>0</v>
      </c>
      <c r="D133" s="34" t="s">
        <v>355</v>
      </c>
      <c r="E133" t="s">
        <v>417</v>
      </c>
      <c r="F133" s="33" t="s">
        <v>357</v>
      </c>
      <c r="G133" s="33" t="s">
        <v>357</v>
      </c>
      <c r="H133" s="33" t="s">
        <v>357</v>
      </c>
      <c r="I133" s="33" t="s">
        <v>357</v>
      </c>
      <c r="J133" s="33" t="s">
        <v>357</v>
      </c>
    </row>
    <row r="134" spans="1:10" x14ac:dyDescent="0.25">
      <c r="A134" s="33">
        <v>133</v>
      </c>
      <c r="B134" s="33" t="s">
        <v>494</v>
      </c>
      <c r="C134" s="34">
        <v>0.5</v>
      </c>
      <c r="D134" s="34" t="s">
        <v>355</v>
      </c>
      <c r="E134" t="s">
        <v>417</v>
      </c>
      <c r="F134" s="33" t="s">
        <v>218</v>
      </c>
      <c r="G134" s="33" t="s">
        <v>357</v>
      </c>
      <c r="H134" s="33" t="s">
        <v>357</v>
      </c>
      <c r="I134" s="33" t="s">
        <v>357</v>
      </c>
      <c r="J134" s="33" t="s">
        <v>357</v>
      </c>
    </row>
    <row r="135" spans="1:10" x14ac:dyDescent="0.25">
      <c r="A135" s="33">
        <v>134</v>
      </c>
      <c r="B135" s="33" t="s">
        <v>495</v>
      </c>
      <c r="C135" s="34">
        <v>0.83333333333333337</v>
      </c>
      <c r="D135" s="34" t="s">
        <v>355</v>
      </c>
      <c r="E135" t="s">
        <v>417</v>
      </c>
      <c r="F135" s="33" t="s">
        <v>218</v>
      </c>
      <c r="G135" s="33" t="s">
        <v>218</v>
      </c>
      <c r="H135" s="33" t="s">
        <v>218</v>
      </c>
      <c r="I135" s="33" t="s">
        <v>357</v>
      </c>
      <c r="J135" s="33" t="s">
        <v>357</v>
      </c>
    </row>
    <row r="136" spans="1:10" x14ac:dyDescent="0.25">
      <c r="A136" s="33">
        <v>135</v>
      </c>
      <c r="B136" s="33" t="s">
        <v>496</v>
      </c>
      <c r="C136" s="34">
        <v>1</v>
      </c>
      <c r="D136" s="34" t="s">
        <v>355</v>
      </c>
      <c r="E136" t="s">
        <v>417</v>
      </c>
      <c r="F136" s="33" t="s">
        <v>218</v>
      </c>
      <c r="G136" s="33" t="s">
        <v>218</v>
      </c>
      <c r="H136" s="33" t="s">
        <v>218</v>
      </c>
      <c r="I136" s="33" t="s">
        <v>357</v>
      </c>
      <c r="J136" s="33" t="s">
        <v>357</v>
      </c>
    </row>
    <row r="137" spans="1:10" x14ac:dyDescent="0.25">
      <c r="A137" s="33">
        <v>136</v>
      </c>
      <c r="B137" s="33" t="s">
        <v>497</v>
      </c>
      <c r="C137" s="34">
        <v>0.83333333333333337</v>
      </c>
      <c r="D137" s="34" t="s">
        <v>355</v>
      </c>
      <c r="E137" t="s">
        <v>417</v>
      </c>
      <c r="F137" s="33" t="s">
        <v>218</v>
      </c>
      <c r="G137" s="33" t="s">
        <v>218</v>
      </c>
      <c r="H137" s="33" t="s">
        <v>218</v>
      </c>
      <c r="I137" s="33" t="s">
        <v>357</v>
      </c>
      <c r="J137" s="33" t="s">
        <v>218</v>
      </c>
    </row>
    <row r="138" spans="1:10" x14ac:dyDescent="0.25">
      <c r="A138" s="33">
        <v>137</v>
      </c>
      <c r="B138" s="33" t="s">
        <v>498</v>
      </c>
      <c r="C138" s="34">
        <v>0.83333333333333337</v>
      </c>
      <c r="D138" s="34" t="s">
        <v>355</v>
      </c>
      <c r="E138" t="s">
        <v>417</v>
      </c>
      <c r="F138" s="33" t="s">
        <v>218</v>
      </c>
      <c r="G138" s="33" t="s">
        <v>218</v>
      </c>
      <c r="H138" s="33" t="s">
        <v>218</v>
      </c>
      <c r="I138" s="33" t="s">
        <v>357</v>
      </c>
      <c r="J138" s="33" t="s">
        <v>357</v>
      </c>
    </row>
    <row r="139" spans="1:10" x14ac:dyDescent="0.25">
      <c r="A139" s="33">
        <v>138</v>
      </c>
      <c r="B139" s="33" t="s">
        <v>499</v>
      </c>
      <c r="C139" s="34">
        <v>0.66666666666666663</v>
      </c>
      <c r="D139" s="34" t="s">
        <v>355</v>
      </c>
      <c r="E139" t="s">
        <v>417</v>
      </c>
      <c r="F139" s="33" t="s">
        <v>218</v>
      </c>
      <c r="G139" s="33" t="s">
        <v>218</v>
      </c>
      <c r="H139" s="33" t="s">
        <v>218</v>
      </c>
      <c r="I139" s="33" t="s">
        <v>357</v>
      </c>
      <c r="J139" s="33" t="s">
        <v>357</v>
      </c>
    </row>
    <row r="140" spans="1:10" x14ac:dyDescent="0.25">
      <c r="A140" s="33">
        <v>139</v>
      </c>
      <c r="B140" s="33" t="s">
        <v>500</v>
      </c>
      <c r="C140" s="34">
        <v>0.66666666666666663</v>
      </c>
      <c r="D140" s="34" t="s">
        <v>355</v>
      </c>
      <c r="E140" t="s">
        <v>417</v>
      </c>
      <c r="F140" s="33" t="s">
        <v>218</v>
      </c>
      <c r="G140" s="33" t="s">
        <v>218</v>
      </c>
      <c r="H140" s="33" t="s">
        <v>218</v>
      </c>
      <c r="I140" s="33" t="s">
        <v>357</v>
      </c>
      <c r="J140" s="33" t="s">
        <v>357</v>
      </c>
    </row>
    <row r="141" spans="1:10" x14ac:dyDescent="0.25">
      <c r="A141" s="33">
        <v>140</v>
      </c>
      <c r="B141" s="33" t="s">
        <v>501</v>
      </c>
      <c r="C141" s="34">
        <v>0</v>
      </c>
      <c r="D141" s="34" t="s">
        <v>355</v>
      </c>
      <c r="E141" t="s">
        <v>417</v>
      </c>
      <c r="F141" s="33" t="s">
        <v>357</v>
      </c>
      <c r="G141" s="33" t="s">
        <v>357</v>
      </c>
      <c r="H141" s="33" t="s">
        <v>357</v>
      </c>
      <c r="I141" s="33" t="s">
        <v>357</v>
      </c>
      <c r="J141" s="33" t="s">
        <v>357</v>
      </c>
    </row>
    <row r="142" spans="1:10" x14ac:dyDescent="0.25">
      <c r="A142" s="33">
        <v>141</v>
      </c>
      <c r="B142" s="33" t="s">
        <v>502</v>
      </c>
      <c r="C142" s="34">
        <v>0.5</v>
      </c>
      <c r="D142" s="34" t="s">
        <v>355</v>
      </c>
      <c r="E142" t="s">
        <v>417</v>
      </c>
      <c r="F142" s="33" t="s">
        <v>218</v>
      </c>
      <c r="G142" s="33" t="s">
        <v>357</v>
      </c>
      <c r="H142" s="33" t="s">
        <v>357</v>
      </c>
      <c r="I142" s="33" t="s">
        <v>357</v>
      </c>
      <c r="J142" s="33" t="s">
        <v>357</v>
      </c>
    </row>
    <row r="143" spans="1:10" x14ac:dyDescent="0.25">
      <c r="A143" s="33">
        <v>142</v>
      </c>
      <c r="B143" s="33" t="s">
        <v>503</v>
      </c>
      <c r="C143" s="34">
        <v>1</v>
      </c>
      <c r="D143" s="34" t="s">
        <v>355</v>
      </c>
      <c r="E143" t="s">
        <v>417</v>
      </c>
      <c r="F143" s="33" t="s">
        <v>218</v>
      </c>
      <c r="G143" s="33" t="s">
        <v>218</v>
      </c>
      <c r="H143" s="33" t="s">
        <v>218</v>
      </c>
      <c r="I143" s="33" t="s">
        <v>357</v>
      </c>
      <c r="J143" s="33" t="s">
        <v>357</v>
      </c>
    </row>
    <row r="144" spans="1:10" x14ac:dyDescent="0.25">
      <c r="A144" s="33">
        <v>143</v>
      </c>
      <c r="B144" s="33" t="s">
        <v>504</v>
      </c>
      <c r="C144" s="34">
        <v>0</v>
      </c>
      <c r="D144" s="34" t="s">
        <v>355</v>
      </c>
      <c r="E144" t="s">
        <v>417</v>
      </c>
      <c r="F144" s="33" t="s">
        <v>357</v>
      </c>
      <c r="G144" s="33" t="s">
        <v>357</v>
      </c>
      <c r="H144" s="33" t="s">
        <v>357</v>
      </c>
      <c r="I144" s="33" t="s">
        <v>357</v>
      </c>
      <c r="J144" s="33" t="s">
        <v>357</v>
      </c>
    </row>
    <row r="145" spans="1:10" x14ac:dyDescent="0.25">
      <c r="A145" s="33">
        <v>144</v>
      </c>
      <c r="B145" s="33" t="s">
        <v>505</v>
      </c>
      <c r="C145" s="34">
        <v>0</v>
      </c>
      <c r="D145" s="34" t="s">
        <v>355</v>
      </c>
      <c r="E145" t="s">
        <v>417</v>
      </c>
      <c r="F145" s="33" t="s">
        <v>357</v>
      </c>
      <c r="G145" s="33" t="s">
        <v>357</v>
      </c>
      <c r="H145" s="33" t="s">
        <v>357</v>
      </c>
      <c r="I145" s="33" t="s">
        <v>357</v>
      </c>
      <c r="J145" s="33" t="s">
        <v>357</v>
      </c>
    </row>
    <row r="146" spans="1:10" x14ac:dyDescent="0.25">
      <c r="A146" s="33">
        <v>145</v>
      </c>
      <c r="B146" s="33" t="s">
        <v>506</v>
      </c>
      <c r="C146" s="34">
        <v>0</v>
      </c>
      <c r="D146" s="34" t="s">
        <v>355</v>
      </c>
      <c r="E146" t="s">
        <v>417</v>
      </c>
      <c r="F146" s="33" t="s">
        <v>357</v>
      </c>
      <c r="G146" s="33" t="s">
        <v>357</v>
      </c>
      <c r="H146" s="33" t="s">
        <v>357</v>
      </c>
      <c r="I146" s="33" t="s">
        <v>357</v>
      </c>
      <c r="J146" s="33" t="s">
        <v>357</v>
      </c>
    </row>
    <row r="147" spans="1:10" x14ac:dyDescent="0.25">
      <c r="A147" s="33">
        <v>146</v>
      </c>
      <c r="B147" s="33" t="s">
        <v>507</v>
      </c>
      <c r="C147" s="34">
        <v>1</v>
      </c>
      <c r="D147" s="34" t="s">
        <v>355</v>
      </c>
      <c r="E147" t="s">
        <v>417</v>
      </c>
      <c r="F147" s="33" t="s">
        <v>218</v>
      </c>
      <c r="G147" s="33" t="s">
        <v>218</v>
      </c>
      <c r="H147" s="33" t="s">
        <v>218</v>
      </c>
      <c r="I147" s="33" t="s">
        <v>357</v>
      </c>
      <c r="J147" s="33" t="s">
        <v>357</v>
      </c>
    </row>
    <row r="148" spans="1:10" x14ac:dyDescent="0.25">
      <c r="A148" s="33">
        <v>147</v>
      </c>
      <c r="B148" s="33" t="s">
        <v>508</v>
      </c>
      <c r="C148" s="34">
        <v>0.83333333333333337</v>
      </c>
      <c r="D148" s="34" t="s">
        <v>355</v>
      </c>
      <c r="E148" t="s">
        <v>417</v>
      </c>
      <c r="F148" s="33" t="s">
        <v>218</v>
      </c>
      <c r="G148" s="33" t="s">
        <v>357</v>
      </c>
      <c r="H148" s="33" t="s">
        <v>357</v>
      </c>
      <c r="I148" s="33" t="s">
        <v>357</v>
      </c>
      <c r="J148" s="33" t="s">
        <v>357</v>
      </c>
    </row>
    <row r="149" spans="1:10" x14ac:dyDescent="0.25">
      <c r="A149" s="33">
        <v>148</v>
      </c>
      <c r="B149" s="33" t="s">
        <v>509</v>
      </c>
      <c r="C149" s="34">
        <v>1</v>
      </c>
      <c r="D149" s="34" t="s">
        <v>355</v>
      </c>
      <c r="E149" t="s">
        <v>417</v>
      </c>
      <c r="F149" s="33" t="s">
        <v>218</v>
      </c>
      <c r="G149" s="33" t="s">
        <v>218</v>
      </c>
      <c r="H149" s="33" t="s">
        <v>218</v>
      </c>
      <c r="I149" s="33" t="s">
        <v>357</v>
      </c>
      <c r="J149" s="33" t="s">
        <v>357</v>
      </c>
    </row>
    <row r="150" spans="1:10" x14ac:dyDescent="0.25">
      <c r="A150" s="33">
        <v>149</v>
      </c>
      <c r="B150" s="33" t="s">
        <v>510</v>
      </c>
      <c r="C150" s="34">
        <v>0</v>
      </c>
      <c r="D150" s="34" t="s">
        <v>355</v>
      </c>
      <c r="E150" t="s">
        <v>417</v>
      </c>
      <c r="F150" s="33" t="s">
        <v>357</v>
      </c>
      <c r="G150" s="33" t="s">
        <v>357</v>
      </c>
      <c r="H150" s="33" t="s">
        <v>357</v>
      </c>
      <c r="I150" s="33" t="s">
        <v>357</v>
      </c>
      <c r="J150" s="33" t="s">
        <v>357</v>
      </c>
    </row>
    <row r="151" spans="1:10" x14ac:dyDescent="0.25">
      <c r="A151" s="33">
        <v>150</v>
      </c>
      <c r="B151" s="33" t="s">
        <v>511</v>
      </c>
      <c r="C151" s="34">
        <v>1</v>
      </c>
      <c r="D151" s="34" t="s">
        <v>355</v>
      </c>
      <c r="E151" t="s">
        <v>417</v>
      </c>
      <c r="F151" s="33" t="s">
        <v>218</v>
      </c>
      <c r="G151" s="33" t="s">
        <v>218</v>
      </c>
      <c r="H151" s="33" t="s">
        <v>218</v>
      </c>
      <c r="I151" s="33" t="s">
        <v>357</v>
      </c>
      <c r="J151" s="33" t="s">
        <v>218</v>
      </c>
    </row>
    <row r="152" spans="1:10" x14ac:dyDescent="0.25">
      <c r="A152" s="33">
        <v>151</v>
      </c>
      <c r="B152" s="33" t="s">
        <v>512</v>
      </c>
      <c r="C152" s="34">
        <v>1</v>
      </c>
      <c r="D152" s="34" t="s">
        <v>355</v>
      </c>
      <c r="E152" t="s">
        <v>417</v>
      </c>
      <c r="F152" s="33" t="s">
        <v>218</v>
      </c>
      <c r="G152" s="33" t="s">
        <v>218</v>
      </c>
      <c r="H152" s="33" t="s">
        <v>218</v>
      </c>
      <c r="I152" s="33" t="s">
        <v>357</v>
      </c>
      <c r="J152" s="33" t="s">
        <v>218</v>
      </c>
    </row>
    <row r="153" spans="1:10" x14ac:dyDescent="0.25">
      <c r="A153" s="33">
        <v>152</v>
      </c>
      <c r="B153" s="33" t="s">
        <v>513</v>
      </c>
      <c r="C153" s="34">
        <v>0.83333333333333337</v>
      </c>
      <c r="D153" s="34" t="s">
        <v>355</v>
      </c>
      <c r="E153" t="s">
        <v>417</v>
      </c>
      <c r="F153" s="33" t="s">
        <v>218</v>
      </c>
      <c r="G153" s="33" t="s">
        <v>218</v>
      </c>
      <c r="H153" s="33" t="s">
        <v>357</v>
      </c>
      <c r="I153" s="33" t="s">
        <v>357</v>
      </c>
      <c r="J153" s="33" t="s">
        <v>218</v>
      </c>
    </row>
    <row r="154" spans="1:10" x14ac:dyDescent="0.25">
      <c r="A154" s="33">
        <v>153</v>
      </c>
      <c r="B154" s="33" t="s">
        <v>514</v>
      </c>
      <c r="C154" s="34">
        <v>0.83333333333333337</v>
      </c>
      <c r="D154" s="34" t="s">
        <v>355</v>
      </c>
      <c r="E154" t="s">
        <v>417</v>
      </c>
      <c r="F154" s="33" t="s">
        <v>218</v>
      </c>
      <c r="G154" s="33" t="s">
        <v>218</v>
      </c>
      <c r="H154" s="33" t="s">
        <v>218</v>
      </c>
      <c r="I154" s="33" t="s">
        <v>357</v>
      </c>
      <c r="J154" s="33" t="s">
        <v>357</v>
      </c>
    </row>
    <row r="155" spans="1:10" x14ac:dyDescent="0.25">
      <c r="A155" s="33">
        <v>154</v>
      </c>
      <c r="B155" s="33" t="s">
        <v>515</v>
      </c>
      <c r="C155" s="34">
        <v>0.66666666666666663</v>
      </c>
      <c r="D155" s="34" t="s">
        <v>355</v>
      </c>
      <c r="E155" t="s">
        <v>417</v>
      </c>
      <c r="F155" s="33" t="s">
        <v>218</v>
      </c>
      <c r="G155" s="33" t="s">
        <v>218</v>
      </c>
      <c r="H155" s="33" t="s">
        <v>218</v>
      </c>
      <c r="I155" s="33" t="s">
        <v>357</v>
      </c>
      <c r="J155" s="33" t="s">
        <v>357</v>
      </c>
    </row>
    <row r="156" spans="1:10" x14ac:dyDescent="0.25">
      <c r="A156" s="33">
        <v>155</v>
      </c>
      <c r="B156" s="33" t="s">
        <v>516</v>
      </c>
      <c r="C156" s="34">
        <v>0.66666666666666663</v>
      </c>
      <c r="D156" s="34" t="s">
        <v>355</v>
      </c>
      <c r="E156" t="s">
        <v>417</v>
      </c>
      <c r="F156" s="33" t="s">
        <v>218</v>
      </c>
      <c r="G156" s="33" t="s">
        <v>218</v>
      </c>
      <c r="H156" s="33" t="s">
        <v>218</v>
      </c>
      <c r="I156" s="33" t="s">
        <v>357</v>
      </c>
      <c r="J156" s="33" t="s">
        <v>357</v>
      </c>
    </row>
    <row r="157" spans="1:10" x14ac:dyDescent="0.25">
      <c r="A157" s="33">
        <v>156</v>
      </c>
      <c r="B157" s="33" t="s">
        <v>517</v>
      </c>
      <c r="C157" s="34">
        <v>0.83333333333333337</v>
      </c>
      <c r="D157" s="34" t="s">
        <v>355</v>
      </c>
      <c r="E157" t="s">
        <v>417</v>
      </c>
      <c r="F157" s="33" t="s">
        <v>218</v>
      </c>
      <c r="G157" s="33" t="s">
        <v>218</v>
      </c>
      <c r="H157" s="33" t="s">
        <v>218</v>
      </c>
      <c r="I157" s="33" t="s">
        <v>357</v>
      </c>
      <c r="J157" s="33" t="s">
        <v>357</v>
      </c>
    </row>
    <row r="158" spans="1:10" x14ac:dyDescent="0.25">
      <c r="A158" s="33">
        <v>157</v>
      </c>
      <c r="B158" s="33" t="s">
        <v>518</v>
      </c>
      <c r="C158" s="34">
        <v>1</v>
      </c>
      <c r="D158" s="34" t="s">
        <v>355</v>
      </c>
      <c r="E158" t="s">
        <v>417</v>
      </c>
      <c r="F158" s="33" t="s">
        <v>218</v>
      </c>
      <c r="G158" s="33" t="s">
        <v>357</v>
      </c>
      <c r="H158" s="33" t="s">
        <v>357</v>
      </c>
      <c r="I158" s="33" t="s">
        <v>357</v>
      </c>
      <c r="J158" s="33" t="s">
        <v>357</v>
      </c>
    </row>
    <row r="159" spans="1:10" x14ac:dyDescent="0.25">
      <c r="A159" s="33">
        <v>158</v>
      </c>
      <c r="B159" s="33" t="s">
        <v>519</v>
      </c>
      <c r="C159" s="34">
        <v>1</v>
      </c>
      <c r="D159" s="34" t="s">
        <v>355</v>
      </c>
      <c r="E159" t="s">
        <v>417</v>
      </c>
      <c r="F159" s="33" t="s">
        <v>218</v>
      </c>
      <c r="G159" s="33" t="s">
        <v>357</v>
      </c>
      <c r="H159" s="33" t="s">
        <v>357</v>
      </c>
      <c r="I159" s="33" t="s">
        <v>357</v>
      </c>
      <c r="J159" s="33" t="s">
        <v>357</v>
      </c>
    </row>
    <row r="160" spans="1:10" x14ac:dyDescent="0.25">
      <c r="A160" s="33">
        <v>159</v>
      </c>
      <c r="B160" s="33" t="s">
        <v>520</v>
      </c>
      <c r="C160" s="34">
        <v>1</v>
      </c>
      <c r="D160" s="34" t="s">
        <v>355</v>
      </c>
      <c r="E160" t="s">
        <v>417</v>
      </c>
      <c r="F160" s="33" t="s">
        <v>218</v>
      </c>
      <c r="G160" s="33" t="s">
        <v>218</v>
      </c>
      <c r="H160" s="33" t="s">
        <v>218</v>
      </c>
      <c r="I160" s="33" t="s">
        <v>357</v>
      </c>
      <c r="J160" s="33" t="s">
        <v>357</v>
      </c>
    </row>
    <row r="161" spans="1:10" x14ac:dyDescent="0.25">
      <c r="A161" s="33">
        <v>160</v>
      </c>
      <c r="B161" s="33" t="s">
        <v>521</v>
      </c>
      <c r="C161" s="34">
        <v>0.66666666666666663</v>
      </c>
      <c r="D161" s="34" t="s">
        <v>355</v>
      </c>
      <c r="E161" t="s">
        <v>417</v>
      </c>
      <c r="F161" s="33" t="s">
        <v>218</v>
      </c>
      <c r="G161" s="33" t="s">
        <v>218</v>
      </c>
      <c r="H161" s="33" t="s">
        <v>218</v>
      </c>
      <c r="I161" s="33" t="s">
        <v>357</v>
      </c>
      <c r="J161" s="33" t="s">
        <v>357</v>
      </c>
    </row>
    <row r="162" spans="1:10" x14ac:dyDescent="0.25">
      <c r="A162" s="33">
        <v>161</v>
      </c>
      <c r="B162" s="33" t="s">
        <v>522</v>
      </c>
      <c r="C162" s="34">
        <v>0.83333333333333337</v>
      </c>
      <c r="D162" s="34" t="s">
        <v>355</v>
      </c>
      <c r="E162" t="s">
        <v>417</v>
      </c>
      <c r="F162" s="33" t="s">
        <v>218</v>
      </c>
      <c r="G162" s="33" t="s">
        <v>218</v>
      </c>
      <c r="H162" s="33" t="s">
        <v>218</v>
      </c>
      <c r="I162" s="33" t="s">
        <v>357</v>
      </c>
      <c r="J162" s="33" t="s">
        <v>357</v>
      </c>
    </row>
    <row r="163" spans="1:10" x14ac:dyDescent="0.25">
      <c r="A163" s="33">
        <v>162</v>
      </c>
      <c r="B163" s="33" t="s">
        <v>523</v>
      </c>
      <c r="C163" s="34">
        <v>0</v>
      </c>
      <c r="D163" s="34" t="s">
        <v>355</v>
      </c>
      <c r="E163" t="s">
        <v>417</v>
      </c>
      <c r="F163" s="33" t="s">
        <v>357</v>
      </c>
      <c r="G163" s="33" t="s">
        <v>357</v>
      </c>
      <c r="H163" s="33" t="s">
        <v>357</v>
      </c>
      <c r="I163" s="33" t="s">
        <v>357</v>
      </c>
      <c r="J163" s="33" t="s">
        <v>357</v>
      </c>
    </row>
    <row r="164" spans="1:10" x14ac:dyDescent="0.25">
      <c r="A164" s="33">
        <v>163</v>
      </c>
      <c r="B164" s="33" t="s">
        <v>524</v>
      </c>
      <c r="C164" s="34">
        <v>1</v>
      </c>
      <c r="D164" s="34" t="s">
        <v>355</v>
      </c>
      <c r="E164" t="s">
        <v>417</v>
      </c>
      <c r="F164" s="33" t="s">
        <v>218</v>
      </c>
      <c r="G164" s="33" t="s">
        <v>218</v>
      </c>
      <c r="H164" s="33" t="s">
        <v>218</v>
      </c>
      <c r="I164" s="33" t="s">
        <v>357</v>
      </c>
      <c r="J164" s="33" t="s">
        <v>218</v>
      </c>
    </row>
    <row r="165" spans="1:10" x14ac:dyDescent="0.25">
      <c r="A165" s="33">
        <v>164</v>
      </c>
      <c r="B165" s="33" t="s">
        <v>525</v>
      </c>
      <c r="C165" s="34">
        <v>0</v>
      </c>
      <c r="D165" s="34" t="s">
        <v>355</v>
      </c>
      <c r="E165" t="s">
        <v>417</v>
      </c>
      <c r="F165" s="33" t="s">
        <v>357</v>
      </c>
      <c r="G165" s="33" t="s">
        <v>357</v>
      </c>
      <c r="H165" s="33" t="s">
        <v>357</v>
      </c>
      <c r="I165" s="33" t="s">
        <v>357</v>
      </c>
      <c r="J165" s="33" t="s">
        <v>357</v>
      </c>
    </row>
    <row r="166" spans="1:10" x14ac:dyDescent="0.25">
      <c r="A166" s="33">
        <v>165</v>
      </c>
      <c r="B166" s="33" t="s">
        <v>526</v>
      </c>
      <c r="C166" s="34">
        <v>0.83333333333333337</v>
      </c>
      <c r="D166" s="34" t="s">
        <v>355</v>
      </c>
      <c r="E166" t="s">
        <v>417</v>
      </c>
      <c r="F166" s="33" t="s">
        <v>218</v>
      </c>
      <c r="G166" s="33" t="s">
        <v>218</v>
      </c>
      <c r="H166" s="33" t="s">
        <v>218</v>
      </c>
      <c r="I166" s="33" t="s">
        <v>357</v>
      </c>
      <c r="J166" s="33" t="s">
        <v>218</v>
      </c>
    </row>
    <row r="167" spans="1:10" x14ac:dyDescent="0.25">
      <c r="A167" s="33">
        <v>166</v>
      </c>
      <c r="B167" s="33" t="s">
        <v>527</v>
      </c>
      <c r="C167" s="34">
        <v>1</v>
      </c>
      <c r="D167" s="34" t="s">
        <v>355</v>
      </c>
      <c r="E167" t="s">
        <v>417</v>
      </c>
      <c r="F167" s="33" t="s">
        <v>218</v>
      </c>
      <c r="G167" s="33" t="s">
        <v>218</v>
      </c>
      <c r="H167" s="33" t="s">
        <v>218</v>
      </c>
      <c r="I167" s="33" t="s">
        <v>357</v>
      </c>
      <c r="J167" s="33" t="s">
        <v>357</v>
      </c>
    </row>
    <row r="168" spans="1:10" x14ac:dyDescent="0.25">
      <c r="A168" s="33">
        <v>167</v>
      </c>
      <c r="B168" s="33" t="s">
        <v>528</v>
      </c>
      <c r="C168" s="34">
        <v>1</v>
      </c>
      <c r="D168" s="34" t="s">
        <v>355</v>
      </c>
      <c r="E168" t="s">
        <v>417</v>
      </c>
      <c r="F168" s="33" t="s">
        <v>218</v>
      </c>
      <c r="G168" s="33" t="s">
        <v>218</v>
      </c>
      <c r="H168" s="33" t="s">
        <v>218</v>
      </c>
      <c r="I168" s="33" t="s">
        <v>357</v>
      </c>
      <c r="J168" s="33" t="s">
        <v>357</v>
      </c>
    </row>
    <row r="169" spans="1:10" x14ac:dyDescent="0.25">
      <c r="A169" s="33">
        <v>168</v>
      </c>
      <c r="B169" s="33" t="s">
        <v>529</v>
      </c>
      <c r="C169" s="34">
        <v>0.66666666666666663</v>
      </c>
      <c r="D169" s="34" t="s">
        <v>355</v>
      </c>
      <c r="E169" t="s">
        <v>417</v>
      </c>
      <c r="F169" s="33" t="s">
        <v>218</v>
      </c>
      <c r="G169" s="33" t="s">
        <v>218</v>
      </c>
      <c r="H169" s="33" t="s">
        <v>218</v>
      </c>
      <c r="I169" s="33" t="s">
        <v>357</v>
      </c>
      <c r="J169" s="33" t="s">
        <v>357</v>
      </c>
    </row>
    <row r="170" spans="1:10" x14ac:dyDescent="0.25">
      <c r="A170" s="33">
        <v>169</v>
      </c>
      <c r="B170" s="33" t="s">
        <v>530</v>
      </c>
      <c r="C170" s="34">
        <v>0.66666666666666663</v>
      </c>
      <c r="D170" s="34" t="s">
        <v>355</v>
      </c>
      <c r="E170" t="s">
        <v>417</v>
      </c>
      <c r="F170" s="33" t="s">
        <v>218</v>
      </c>
      <c r="G170" s="33" t="s">
        <v>357</v>
      </c>
      <c r="H170" s="33" t="s">
        <v>357</v>
      </c>
      <c r="I170" s="33" t="s">
        <v>357</v>
      </c>
      <c r="J170" s="33" t="s">
        <v>357</v>
      </c>
    </row>
    <row r="172" spans="1:10" x14ac:dyDescent="0.25">
      <c r="B172" s="35" t="s">
        <v>531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8EBC-702F-43A1-8BBF-B486A606C218}">
  <dimension ref="A1:R121"/>
  <sheetViews>
    <sheetView topLeftCell="D1" workbookViewId="0">
      <selection activeCell="M22" sqref="M22"/>
    </sheetView>
  </sheetViews>
  <sheetFormatPr baseColWidth="10" defaultRowHeight="15" x14ac:dyDescent="0.25"/>
  <cols>
    <col min="1" max="1" width="5.140625" bestFit="1" customWidth="1"/>
    <col min="2" max="2" width="60.42578125" bestFit="1" customWidth="1"/>
    <col min="3" max="3" width="20.140625" bestFit="1" customWidth="1"/>
    <col min="4" max="4" width="20.140625" customWidth="1"/>
    <col min="5" max="5" width="29.7109375" bestFit="1" customWidth="1"/>
    <col min="6" max="6" width="14.28515625" customWidth="1"/>
    <col min="7" max="7" width="14.140625" bestFit="1" customWidth="1"/>
    <col min="8" max="8" width="11.140625" customWidth="1"/>
    <col min="10" max="10" width="11.7109375" customWidth="1"/>
    <col min="11" max="11" width="13.85546875" customWidth="1"/>
    <col min="12" max="12" width="17" customWidth="1"/>
    <col min="13" max="13" width="19.7109375" customWidth="1"/>
    <col min="15" max="15" width="18.85546875" customWidth="1"/>
    <col min="17" max="17" width="24.42578125" customWidth="1"/>
  </cols>
  <sheetData>
    <row r="1" spans="1:18" ht="36.75" customHeight="1" x14ac:dyDescent="0.25">
      <c r="A1" s="29" t="s">
        <v>204</v>
      </c>
      <c r="B1" s="29" t="s">
        <v>205</v>
      </c>
      <c r="C1" s="29" t="s">
        <v>206</v>
      </c>
      <c r="D1" s="29" t="s">
        <v>207</v>
      </c>
      <c r="E1" s="29" t="s">
        <v>208</v>
      </c>
      <c r="F1" s="29" t="s">
        <v>209</v>
      </c>
      <c r="G1" s="29" t="s">
        <v>210</v>
      </c>
      <c r="H1" s="29" t="s">
        <v>211</v>
      </c>
      <c r="I1" s="29" t="s">
        <v>212</v>
      </c>
      <c r="J1" s="29" t="s">
        <v>213</v>
      </c>
      <c r="K1" s="29" t="s">
        <v>214</v>
      </c>
      <c r="L1" s="29" t="s">
        <v>215</v>
      </c>
      <c r="M1" s="29" t="s">
        <v>216</v>
      </c>
    </row>
    <row r="2" spans="1:18" x14ac:dyDescent="0.25">
      <c r="A2">
        <v>1</v>
      </c>
      <c r="B2" t="s">
        <v>217</v>
      </c>
      <c r="C2" s="27" t="s">
        <v>182</v>
      </c>
      <c r="D2" s="27" t="s">
        <v>182</v>
      </c>
      <c r="E2" t="s">
        <v>187</v>
      </c>
      <c r="F2" t="s">
        <v>218</v>
      </c>
      <c r="G2" t="s">
        <v>218</v>
      </c>
      <c r="H2" t="s">
        <v>218</v>
      </c>
      <c r="I2" t="s">
        <v>158</v>
      </c>
      <c r="J2" t="s">
        <v>219</v>
      </c>
      <c r="K2" t="s">
        <v>219</v>
      </c>
      <c r="L2" t="s">
        <v>219</v>
      </c>
      <c r="M2" t="s">
        <v>219</v>
      </c>
    </row>
    <row r="3" spans="1:18" x14ac:dyDescent="0.25">
      <c r="A3">
        <v>2</v>
      </c>
      <c r="B3" t="s">
        <v>220</v>
      </c>
      <c r="C3" t="s">
        <v>184</v>
      </c>
      <c r="D3" t="s">
        <v>184</v>
      </c>
      <c r="E3" t="s">
        <v>198</v>
      </c>
      <c r="F3" t="s">
        <v>218</v>
      </c>
      <c r="G3" t="s">
        <v>218</v>
      </c>
      <c r="H3" t="s">
        <v>218</v>
      </c>
      <c r="I3" t="s">
        <v>158</v>
      </c>
      <c r="J3" t="s">
        <v>219</v>
      </c>
      <c r="K3" t="s">
        <v>219</v>
      </c>
      <c r="L3" t="s">
        <v>219</v>
      </c>
      <c r="M3" t="s">
        <v>219</v>
      </c>
      <c r="N3" s="28" t="s">
        <v>177</v>
      </c>
      <c r="O3" t="s">
        <v>178</v>
      </c>
      <c r="Q3" s="28" t="s">
        <v>177</v>
      </c>
      <c r="R3" t="s">
        <v>178</v>
      </c>
    </row>
    <row r="4" spans="1:18" x14ac:dyDescent="0.25">
      <c r="A4">
        <v>3</v>
      </c>
      <c r="B4" t="s">
        <v>221</v>
      </c>
      <c r="C4" t="s">
        <v>184</v>
      </c>
      <c r="D4" t="s">
        <v>184</v>
      </c>
      <c r="E4" t="s">
        <v>196</v>
      </c>
      <c r="F4" t="s">
        <v>218</v>
      </c>
      <c r="G4" t="s">
        <v>218</v>
      </c>
      <c r="H4" t="s">
        <v>218</v>
      </c>
      <c r="I4" t="s">
        <v>158</v>
      </c>
      <c r="J4" t="s">
        <v>219</v>
      </c>
      <c r="K4" t="s">
        <v>219</v>
      </c>
      <c r="L4" t="s">
        <v>219</v>
      </c>
      <c r="M4" t="s">
        <v>219</v>
      </c>
      <c r="N4" s="27" t="s">
        <v>180</v>
      </c>
      <c r="O4">
        <v>21</v>
      </c>
      <c r="Q4" s="27" t="s">
        <v>179</v>
      </c>
      <c r="R4">
        <v>15</v>
      </c>
    </row>
    <row r="5" spans="1:18" x14ac:dyDescent="0.25">
      <c r="A5">
        <v>4</v>
      </c>
      <c r="B5" s="27" t="s">
        <v>222</v>
      </c>
      <c r="C5" t="s">
        <v>186</v>
      </c>
      <c r="D5" t="s">
        <v>186</v>
      </c>
      <c r="E5" t="s">
        <v>193</v>
      </c>
      <c r="F5" t="s">
        <v>218</v>
      </c>
      <c r="G5" t="s">
        <v>218</v>
      </c>
      <c r="H5" t="s">
        <v>218</v>
      </c>
      <c r="I5" t="s">
        <v>158</v>
      </c>
      <c r="J5" t="s">
        <v>219</v>
      </c>
      <c r="K5" t="s">
        <v>219</v>
      </c>
      <c r="L5" t="s">
        <v>219</v>
      </c>
      <c r="M5" t="s">
        <v>219</v>
      </c>
      <c r="N5" s="27" t="s">
        <v>182</v>
      </c>
      <c r="O5">
        <v>14</v>
      </c>
      <c r="Q5" s="27" t="s">
        <v>181</v>
      </c>
      <c r="R5">
        <v>12</v>
      </c>
    </row>
    <row r="6" spans="1:18" x14ac:dyDescent="0.25">
      <c r="A6">
        <v>5</v>
      </c>
      <c r="B6" t="s">
        <v>223</v>
      </c>
      <c r="C6" t="s">
        <v>184</v>
      </c>
      <c r="D6" t="s">
        <v>184</v>
      </c>
      <c r="E6" t="s">
        <v>200</v>
      </c>
      <c r="F6" t="s">
        <v>218</v>
      </c>
      <c r="G6" t="s">
        <v>218</v>
      </c>
      <c r="H6" t="s">
        <v>218</v>
      </c>
      <c r="I6" t="s">
        <v>158</v>
      </c>
      <c r="J6" t="s">
        <v>158</v>
      </c>
      <c r="K6" t="s">
        <v>158</v>
      </c>
      <c r="L6" t="s">
        <v>219</v>
      </c>
      <c r="M6" t="s">
        <v>219</v>
      </c>
      <c r="N6" s="27" t="s">
        <v>184</v>
      </c>
      <c r="O6">
        <v>61</v>
      </c>
      <c r="Q6" s="27" t="s">
        <v>183</v>
      </c>
      <c r="R6">
        <v>1</v>
      </c>
    </row>
    <row r="7" spans="1:18" x14ac:dyDescent="0.25">
      <c r="A7">
        <v>6</v>
      </c>
      <c r="B7" t="s">
        <v>224</v>
      </c>
      <c r="C7" t="s">
        <v>184</v>
      </c>
      <c r="D7" t="s">
        <v>184</v>
      </c>
      <c r="E7" t="s">
        <v>200</v>
      </c>
      <c r="F7" t="s">
        <v>218</v>
      </c>
      <c r="G7" t="s">
        <v>218</v>
      </c>
      <c r="H7" t="s">
        <v>218</v>
      </c>
      <c r="I7" t="s">
        <v>158</v>
      </c>
      <c r="J7" t="s">
        <v>219</v>
      </c>
      <c r="K7" t="s">
        <v>219</v>
      </c>
      <c r="L7" t="s">
        <v>158</v>
      </c>
      <c r="M7" t="s">
        <v>219</v>
      </c>
      <c r="N7" s="27" t="s">
        <v>186</v>
      </c>
      <c r="O7">
        <v>11</v>
      </c>
      <c r="Q7" s="27" t="s">
        <v>185</v>
      </c>
      <c r="R7">
        <v>3</v>
      </c>
    </row>
    <row r="8" spans="1:18" x14ac:dyDescent="0.25">
      <c r="A8">
        <v>7</v>
      </c>
      <c r="B8" t="s">
        <v>225</v>
      </c>
      <c r="C8" t="s">
        <v>184</v>
      </c>
      <c r="D8" t="s">
        <v>184</v>
      </c>
      <c r="E8" t="s">
        <v>198</v>
      </c>
      <c r="F8" t="s">
        <v>218</v>
      </c>
      <c r="G8" t="s">
        <v>218</v>
      </c>
      <c r="H8" t="s">
        <v>218</v>
      </c>
      <c r="I8" t="s">
        <v>158</v>
      </c>
      <c r="J8" t="s">
        <v>219</v>
      </c>
      <c r="K8" t="s">
        <v>219</v>
      </c>
      <c r="L8" t="s">
        <v>219</v>
      </c>
      <c r="M8" t="s">
        <v>219</v>
      </c>
      <c r="N8" s="27" t="s">
        <v>188</v>
      </c>
      <c r="O8">
        <v>6</v>
      </c>
      <c r="Q8" s="27" t="s">
        <v>187</v>
      </c>
      <c r="R8">
        <v>8</v>
      </c>
    </row>
    <row r="9" spans="1:18" x14ac:dyDescent="0.25">
      <c r="A9">
        <v>8</v>
      </c>
      <c r="B9" t="s">
        <v>226</v>
      </c>
      <c r="C9" t="s">
        <v>180</v>
      </c>
      <c r="D9" t="s">
        <v>180</v>
      </c>
      <c r="E9" t="s">
        <v>181</v>
      </c>
      <c r="F9" t="s">
        <v>218</v>
      </c>
      <c r="G9" t="s">
        <v>218</v>
      </c>
      <c r="H9" t="s">
        <v>218</v>
      </c>
      <c r="I9" t="s">
        <v>158</v>
      </c>
      <c r="J9" t="s">
        <v>219</v>
      </c>
      <c r="K9" t="s">
        <v>219</v>
      </c>
      <c r="L9" t="s">
        <v>158</v>
      </c>
      <c r="M9" t="s">
        <v>219</v>
      </c>
      <c r="N9" s="27" t="s">
        <v>190</v>
      </c>
      <c r="O9">
        <v>4</v>
      </c>
      <c r="Q9" s="27" t="s">
        <v>189</v>
      </c>
      <c r="R9">
        <v>2</v>
      </c>
    </row>
    <row r="10" spans="1:18" x14ac:dyDescent="0.25">
      <c r="A10">
        <v>9</v>
      </c>
      <c r="B10" s="30" t="s">
        <v>227</v>
      </c>
      <c r="C10" t="s">
        <v>182</v>
      </c>
      <c r="D10" s="27" t="s">
        <v>182</v>
      </c>
      <c r="E10" t="s">
        <v>195</v>
      </c>
      <c r="F10" t="s">
        <v>218</v>
      </c>
      <c r="G10" t="s">
        <v>218</v>
      </c>
      <c r="H10" t="s">
        <v>218</v>
      </c>
      <c r="I10" t="s">
        <v>158</v>
      </c>
      <c r="J10" t="s">
        <v>219</v>
      </c>
      <c r="K10" t="s">
        <v>219</v>
      </c>
      <c r="L10" t="s">
        <v>219</v>
      </c>
      <c r="M10" t="s">
        <v>219</v>
      </c>
      <c r="N10" s="27" t="s">
        <v>192</v>
      </c>
      <c r="O10">
        <v>117</v>
      </c>
      <c r="Q10" s="27" t="s">
        <v>191</v>
      </c>
      <c r="R10">
        <v>7</v>
      </c>
    </row>
    <row r="11" spans="1:18" x14ac:dyDescent="0.25">
      <c r="A11">
        <v>10</v>
      </c>
      <c r="B11" s="30" t="s">
        <v>228</v>
      </c>
      <c r="C11" t="s">
        <v>188</v>
      </c>
      <c r="D11" t="s">
        <v>188</v>
      </c>
      <c r="E11" t="s">
        <v>179</v>
      </c>
      <c r="F11" t="s">
        <v>218</v>
      </c>
      <c r="G11" t="s">
        <v>218</v>
      </c>
      <c r="H11" t="s">
        <v>218</v>
      </c>
      <c r="I11" t="s">
        <v>158</v>
      </c>
      <c r="J11" t="s">
        <v>219</v>
      </c>
      <c r="K11" t="s">
        <v>219</v>
      </c>
      <c r="L11" t="s">
        <v>219</v>
      </c>
      <c r="M11" t="s">
        <v>219</v>
      </c>
      <c r="Q11" s="27" t="s">
        <v>193</v>
      </c>
      <c r="R11">
        <v>11</v>
      </c>
    </row>
    <row r="12" spans="1:18" x14ac:dyDescent="0.25">
      <c r="A12">
        <v>11</v>
      </c>
      <c r="B12" s="30" t="s">
        <v>229</v>
      </c>
      <c r="C12" t="s">
        <v>184</v>
      </c>
      <c r="D12" t="s">
        <v>184</v>
      </c>
      <c r="E12" t="s">
        <v>193</v>
      </c>
      <c r="F12" t="s">
        <v>218</v>
      </c>
      <c r="G12" t="s">
        <v>218</v>
      </c>
      <c r="H12" t="s">
        <v>218</v>
      </c>
      <c r="I12" t="s">
        <v>158</v>
      </c>
      <c r="J12" t="s">
        <v>158</v>
      </c>
      <c r="K12" t="s">
        <v>158</v>
      </c>
      <c r="L12" t="s">
        <v>219</v>
      </c>
      <c r="M12" t="s">
        <v>219</v>
      </c>
      <c r="Q12" s="27" t="s">
        <v>194</v>
      </c>
      <c r="R12">
        <v>2</v>
      </c>
    </row>
    <row r="13" spans="1:18" x14ac:dyDescent="0.25">
      <c r="A13">
        <v>12</v>
      </c>
      <c r="B13" t="s">
        <v>230</v>
      </c>
      <c r="C13" t="s">
        <v>182</v>
      </c>
      <c r="D13" s="27" t="s">
        <v>182</v>
      </c>
      <c r="E13" t="s">
        <v>193</v>
      </c>
      <c r="F13" t="s">
        <v>218</v>
      </c>
      <c r="G13" t="s">
        <v>218</v>
      </c>
      <c r="H13" t="s">
        <v>218</v>
      </c>
      <c r="I13" t="s">
        <v>158</v>
      </c>
      <c r="J13" t="s">
        <v>219</v>
      </c>
      <c r="K13" t="s">
        <v>219</v>
      </c>
      <c r="L13" t="s">
        <v>219</v>
      </c>
      <c r="M13" t="s">
        <v>219</v>
      </c>
      <c r="Q13" s="27" t="s">
        <v>195</v>
      </c>
      <c r="R13">
        <v>3</v>
      </c>
    </row>
    <row r="14" spans="1:18" x14ac:dyDescent="0.25">
      <c r="A14">
        <v>13</v>
      </c>
      <c r="B14" t="s">
        <v>231</v>
      </c>
      <c r="C14" t="s">
        <v>184</v>
      </c>
      <c r="D14" t="s">
        <v>184</v>
      </c>
      <c r="E14" t="s">
        <v>193</v>
      </c>
      <c r="F14" t="s">
        <v>218</v>
      </c>
      <c r="G14" t="s">
        <v>218</v>
      </c>
      <c r="H14" t="s">
        <v>218</v>
      </c>
      <c r="I14" t="s">
        <v>158</v>
      </c>
      <c r="J14" t="s">
        <v>219</v>
      </c>
      <c r="K14" t="s">
        <v>219</v>
      </c>
      <c r="L14" t="s">
        <v>219</v>
      </c>
      <c r="M14" t="s">
        <v>219</v>
      </c>
      <c r="Q14" s="27" t="s">
        <v>196</v>
      </c>
      <c r="R14">
        <v>2</v>
      </c>
    </row>
    <row r="15" spans="1:18" x14ac:dyDescent="0.25">
      <c r="A15">
        <v>14</v>
      </c>
      <c r="B15" t="s">
        <v>232</v>
      </c>
      <c r="C15" t="s">
        <v>184</v>
      </c>
      <c r="D15" t="s">
        <v>184</v>
      </c>
      <c r="E15" t="s">
        <v>193</v>
      </c>
      <c r="F15" t="s">
        <v>218</v>
      </c>
      <c r="G15" t="s">
        <v>218</v>
      </c>
      <c r="H15" t="s">
        <v>218</v>
      </c>
      <c r="I15" t="s">
        <v>158</v>
      </c>
      <c r="J15" t="s">
        <v>219</v>
      </c>
      <c r="K15" t="s">
        <v>219</v>
      </c>
      <c r="L15" t="s">
        <v>219</v>
      </c>
      <c r="M15" t="s">
        <v>219</v>
      </c>
      <c r="Q15" s="27" t="s">
        <v>197</v>
      </c>
      <c r="R15">
        <v>2</v>
      </c>
    </row>
    <row r="16" spans="1:18" x14ac:dyDescent="0.25">
      <c r="A16">
        <v>15</v>
      </c>
      <c r="B16" t="s">
        <v>233</v>
      </c>
      <c r="C16" t="s">
        <v>186</v>
      </c>
      <c r="D16" t="s">
        <v>186</v>
      </c>
      <c r="E16" t="s">
        <v>181</v>
      </c>
      <c r="F16" t="s">
        <v>218</v>
      </c>
      <c r="G16" t="s">
        <v>218</v>
      </c>
      <c r="H16" t="s">
        <v>218</v>
      </c>
      <c r="I16" t="s">
        <v>158</v>
      </c>
      <c r="J16" t="s">
        <v>219</v>
      </c>
      <c r="K16" t="s">
        <v>219</v>
      </c>
      <c r="L16" t="s">
        <v>219</v>
      </c>
      <c r="M16" t="s">
        <v>219</v>
      </c>
      <c r="Q16" s="27" t="s">
        <v>198</v>
      </c>
      <c r="R16">
        <v>16</v>
      </c>
    </row>
    <row r="17" spans="1:18" x14ac:dyDescent="0.25">
      <c r="A17">
        <v>16</v>
      </c>
      <c r="B17" t="s">
        <v>234</v>
      </c>
      <c r="C17" t="s">
        <v>184</v>
      </c>
      <c r="D17" t="s">
        <v>184</v>
      </c>
      <c r="E17" t="s">
        <v>183</v>
      </c>
      <c r="F17" t="s">
        <v>218</v>
      </c>
      <c r="G17" t="s">
        <v>218</v>
      </c>
      <c r="H17" t="s">
        <v>218</v>
      </c>
      <c r="I17" t="s">
        <v>158</v>
      </c>
      <c r="J17" t="s">
        <v>219</v>
      </c>
      <c r="K17" t="s">
        <v>219</v>
      </c>
      <c r="L17" t="s">
        <v>219</v>
      </c>
      <c r="M17" t="s">
        <v>219</v>
      </c>
      <c r="Q17" s="27" t="s">
        <v>199</v>
      </c>
      <c r="R17">
        <v>1</v>
      </c>
    </row>
    <row r="18" spans="1:18" x14ac:dyDescent="0.25">
      <c r="A18">
        <v>17</v>
      </c>
      <c r="B18" t="s">
        <v>235</v>
      </c>
      <c r="C18" t="s">
        <v>184</v>
      </c>
      <c r="D18" t="s">
        <v>184</v>
      </c>
      <c r="E18" t="s">
        <v>198</v>
      </c>
      <c r="F18" t="s">
        <v>218</v>
      </c>
      <c r="G18" t="s">
        <v>218</v>
      </c>
      <c r="H18" t="s">
        <v>218</v>
      </c>
      <c r="I18" t="s">
        <v>158</v>
      </c>
      <c r="J18" t="s">
        <v>219</v>
      </c>
      <c r="K18" t="s">
        <v>219</v>
      </c>
      <c r="L18" t="s">
        <v>219</v>
      </c>
      <c r="M18" t="s">
        <v>219</v>
      </c>
      <c r="Q18" s="27" t="s">
        <v>200</v>
      </c>
      <c r="R18">
        <v>9</v>
      </c>
    </row>
    <row r="19" spans="1:18" x14ac:dyDescent="0.25">
      <c r="A19">
        <v>18</v>
      </c>
      <c r="B19" t="s">
        <v>236</v>
      </c>
      <c r="C19" t="s">
        <v>186</v>
      </c>
      <c r="D19" t="s">
        <v>186</v>
      </c>
      <c r="E19" t="s">
        <v>181</v>
      </c>
      <c r="F19" t="s">
        <v>218</v>
      </c>
      <c r="G19" t="s">
        <v>218</v>
      </c>
      <c r="H19" t="s">
        <v>218</v>
      </c>
      <c r="I19" t="s">
        <v>158</v>
      </c>
      <c r="J19" t="s">
        <v>219</v>
      </c>
      <c r="K19" t="s">
        <v>219</v>
      </c>
      <c r="L19" t="s">
        <v>219</v>
      </c>
      <c r="M19" t="s">
        <v>219</v>
      </c>
      <c r="Q19" s="27" t="s">
        <v>201</v>
      </c>
      <c r="R19">
        <v>15</v>
      </c>
    </row>
    <row r="20" spans="1:18" x14ac:dyDescent="0.25">
      <c r="A20">
        <v>19</v>
      </c>
      <c r="B20" t="s">
        <v>237</v>
      </c>
      <c r="C20" t="s">
        <v>184</v>
      </c>
      <c r="D20" t="s">
        <v>184</v>
      </c>
      <c r="E20" t="s">
        <v>185</v>
      </c>
      <c r="F20" t="s">
        <v>218</v>
      </c>
      <c r="G20" t="s">
        <v>218</v>
      </c>
      <c r="H20" t="s">
        <v>218</v>
      </c>
      <c r="I20" t="s">
        <v>158</v>
      </c>
      <c r="J20" t="s">
        <v>219</v>
      </c>
      <c r="K20" t="s">
        <v>219</v>
      </c>
      <c r="L20" t="s">
        <v>219</v>
      </c>
      <c r="M20" t="s">
        <v>219</v>
      </c>
      <c r="Q20" s="27" t="s">
        <v>202</v>
      </c>
      <c r="R20">
        <v>7</v>
      </c>
    </row>
    <row r="21" spans="1:18" x14ac:dyDescent="0.25">
      <c r="A21">
        <v>20</v>
      </c>
      <c r="B21" t="s">
        <v>238</v>
      </c>
      <c r="C21" t="s">
        <v>180</v>
      </c>
      <c r="D21" t="s">
        <v>180</v>
      </c>
      <c r="E21" t="s">
        <v>181</v>
      </c>
      <c r="F21" t="s">
        <v>218</v>
      </c>
      <c r="G21" t="s">
        <v>218</v>
      </c>
      <c r="H21" t="s">
        <v>218</v>
      </c>
      <c r="I21" t="s">
        <v>158</v>
      </c>
      <c r="J21" t="s">
        <v>219</v>
      </c>
      <c r="K21" t="s">
        <v>219</v>
      </c>
      <c r="L21" t="s">
        <v>158</v>
      </c>
      <c r="M21" t="s">
        <v>219</v>
      </c>
      <c r="Q21" s="27" t="s">
        <v>203</v>
      </c>
      <c r="R21">
        <v>1</v>
      </c>
    </row>
    <row r="22" spans="1:18" x14ac:dyDescent="0.25">
      <c r="A22">
        <v>21</v>
      </c>
      <c r="B22" t="s">
        <v>239</v>
      </c>
      <c r="C22" t="s">
        <v>184</v>
      </c>
      <c r="D22" t="s">
        <v>184</v>
      </c>
      <c r="E22" t="s">
        <v>187</v>
      </c>
      <c r="F22" t="s">
        <v>218</v>
      </c>
      <c r="G22" t="s">
        <v>218</v>
      </c>
      <c r="H22" t="s">
        <v>218</v>
      </c>
      <c r="I22" t="s">
        <v>158</v>
      </c>
      <c r="J22" t="s">
        <v>219</v>
      </c>
      <c r="K22" t="s">
        <v>219</v>
      </c>
      <c r="L22" t="s">
        <v>219</v>
      </c>
      <c r="M22" t="s">
        <v>219</v>
      </c>
      <c r="Q22" s="27" t="s">
        <v>192</v>
      </c>
      <c r="R22">
        <v>117</v>
      </c>
    </row>
    <row r="23" spans="1:18" x14ac:dyDescent="0.25">
      <c r="A23">
        <v>22</v>
      </c>
      <c r="B23" t="s">
        <v>240</v>
      </c>
      <c r="C23" t="s">
        <v>184</v>
      </c>
      <c r="D23" t="s">
        <v>184</v>
      </c>
      <c r="E23" t="s">
        <v>200</v>
      </c>
      <c r="F23" t="s">
        <v>218</v>
      </c>
      <c r="G23" t="s">
        <v>218</v>
      </c>
      <c r="H23" t="s">
        <v>218</v>
      </c>
      <c r="I23" t="s">
        <v>219</v>
      </c>
      <c r="J23" t="s">
        <v>219</v>
      </c>
      <c r="K23" t="s">
        <v>219</v>
      </c>
      <c r="L23" t="s">
        <v>219</v>
      </c>
      <c r="M23" t="s">
        <v>219</v>
      </c>
    </row>
    <row r="24" spans="1:18" x14ac:dyDescent="0.25">
      <c r="A24">
        <v>23</v>
      </c>
      <c r="B24" t="s">
        <v>241</v>
      </c>
      <c r="C24" t="s">
        <v>184</v>
      </c>
      <c r="D24" t="s">
        <v>184</v>
      </c>
      <c r="E24" t="s">
        <v>179</v>
      </c>
      <c r="F24" t="s">
        <v>218</v>
      </c>
      <c r="G24" t="s">
        <v>218</v>
      </c>
      <c r="H24" t="s">
        <v>218</v>
      </c>
      <c r="I24" t="s">
        <v>158</v>
      </c>
      <c r="J24" t="s">
        <v>219</v>
      </c>
      <c r="K24" t="s">
        <v>219</v>
      </c>
      <c r="L24" t="s">
        <v>219</v>
      </c>
      <c r="M24" t="s">
        <v>219</v>
      </c>
    </row>
    <row r="25" spans="1:18" x14ac:dyDescent="0.25">
      <c r="A25">
        <v>24</v>
      </c>
      <c r="B25" t="s">
        <v>242</v>
      </c>
      <c r="C25" t="s">
        <v>188</v>
      </c>
      <c r="D25" t="s">
        <v>188</v>
      </c>
      <c r="E25" t="s">
        <v>187</v>
      </c>
      <c r="F25" t="s">
        <v>218</v>
      </c>
      <c r="G25" t="s">
        <v>218</v>
      </c>
      <c r="H25" t="s">
        <v>218</v>
      </c>
      <c r="I25" t="s">
        <v>158</v>
      </c>
      <c r="J25" t="s">
        <v>219</v>
      </c>
      <c r="K25" t="s">
        <v>219</v>
      </c>
      <c r="L25" t="s">
        <v>219</v>
      </c>
      <c r="M25" t="s">
        <v>219</v>
      </c>
    </row>
    <row r="26" spans="1:18" x14ac:dyDescent="0.25">
      <c r="A26">
        <v>25</v>
      </c>
      <c r="B26" t="s">
        <v>243</v>
      </c>
      <c r="C26" t="s">
        <v>184</v>
      </c>
      <c r="D26" t="s">
        <v>184</v>
      </c>
      <c r="E26" t="s">
        <v>200</v>
      </c>
      <c r="F26" t="s">
        <v>218</v>
      </c>
      <c r="G26" t="s">
        <v>218</v>
      </c>
      <c r="H26" t="s">
        <v>218</v>
      </c>
      <c r="I26" t="s">
        <v>158</v>
      </c>
      <c r="J26" t="s">
        <v>219</v>
      </c>
      <c r="K26" t="s">
        <v>219</v>
      </c>
      <c r="L26" t="s">
        <v>219</v>
      </c>
      <c r="M26" t="s">
        <v>219</v>
      </c>
    </row>
    <row r="27" spans="1:18" x14ac:dyDescent="0.25">
      <c r="A27">
        <v>26</v>
      </c>
      <c r="B27" t="s">
        <v>244</v>
      </c>
      <c r="C27" t="s">
        <v>186</v>
      </c>
      <c r="D27" t="s">
        <v>186</v>
      </c>
      <c r="E27" t="s">
        <v>200</v>
      </c>
      <c r="F27" t="s">
        <v>218</v>
      </c>
      <c r="G27" t="s">
        <v>218</v>
      </c>
      <c r="H27" t="s">
        <v>218</v>
      </c>
      <c r="I27" t="s">
        <v>158</v>
      </c>
      <c r="J27" t="s">
        <v>219</v>
      </c>
      <c r="K27" t="s">
        <v>219</v>
      </c>
      <c r="L27" t="s">
        <v>219</v>
      </c>
      <c r="M27" t="s">
        <v>219</v>
      </c>
    </row>
    <row r="28" spans="1:18" x14ac:dyDescent="0.25">
      <c r="A28">
        <v>27</v>
      </c>
      <c r="B28" t="s">
        <v>245</v>
      </c>
      <c r="C28" t="s">
        <v>184</v>
      </c>
      <c r="D28" t="s">
        <v>184</v>
      </c>
      <c r="E28" t="s">
        <v>196</v>
      </c>
      <c r="F28" t="s">
        <v>218</v>
      </c>
      <c r="G28" t="s">
        <v>218</v>
      </c>
      <c r="H28" t="s">
        <v>218</v>
      </c>
      <c r="I28" t="s">
        <v>158</v>
      </c>
      <c r="J28" t="s">
        <v>219</v>
      </c>
      <c r="K28" t="s">
        <v>219</v>
      </c>
      <c r="L28" t="s">
        <v>219</v>
      </c>
      <c r="M28" t="s">
        <v>219</v>
      </c>
    </row>
    <row r="29" spans="1:18" x14ac:dyDescent="0.25">
      <c r="A29">
        <v>28</v>
      </c>
      <c r="B29" t="s">
        <v>246</v>
      </c>
      <c r="C29" t="s">
        <v>184</v>
      </c>
      <c r="D29" t="s">
        <v>184</v>
      </c>
      <c r="E29" t="s">
        <v>200</v>
      </c>
      <c r="F29" t="s">
        <v>218</v>
      </c>
      <c r="G29" t="s">
        <v>218</v>
      </c>
      <c r="H29" t="s">
        <v>218</v>
      </c>
      <c r="I29" t="s">
        <v>158</v>
      </c>
      <c r="J29" t="s">
        <v>219</v>
      </c>
      <c r="K29" t="s">
        <v>219</v>
      </c>
      <c r="L29" t="s">
        <v>219</v>
      </c>
      <c r="M29" t="s">
        <v>219</v>
      </c>
    </row>
    <row r="30" spans="1:18" x14ac:dyDescent="0.25">
      <c r="A30">
        <v>29</v>
      </c>
      <c r="B30" t="s">
        <v>247</v>
      </c>
      <c r="C30" t="s">
        <v>184</v>
      </c>
      <c r="D30" t="s">
        <v>184</v>
      </c>
      <c r="E30" t="s">
        <v>200</v>
      </c>
      <c r="F30" t="s">
        <v>218</v>
      </c>
      <c r="G30" t="s">
        <v>218</v>
      </c>
      <c r="H30" t="s">
        <v>218</v>
      </c>
      <c r="I30" t="s">
        <v>158</v>
      </c>
      <c r="J30" t="s">
        <v>219</v>
      </c>
      <c r="K30" t="s">
        <v>219</v>
      </c>
      <c r="L30" t="s">
        <v>219</v>
      </c>
      <c r="M30" t="s">
        <v>219</v>
      </c>
    </row>
    <row r="31" spans="1:18" x14ac:dyDescent="0.25">
      <c r="A31">
        <v>30</v>
      </c>
      <c r="B31" t="s">
        <v>248</v>
      </c>
      <c r="C31" t="s">
        <v>184</v>
      </c>
      <c r="D31" t="s">
        <v>184</v>
      </c>
      <c r="E31" t="s">
        <v>198</v>
      </c>
      <c r="F31" t="s">
        <v>218</v>
      </c>
      <c r="G31" t="s">
        <v>218</v>
      </c>
      <c r="H31" t="s">
        <v>218</v>
      </c>
      <c r="I31" t="s">
        <v>158</v>
      </c>
      <c r="J31" t="s">
        <v>219</v>
      </c>
      <c r="K31" t="s">
        <v>219</v>
      </c>
      <c r="L31" t="s">
        <v>219</v>
      </c>
      <c r="M31" t="s">
        <v>219</v>
      </c>
    </row>
    <row r="32" spans="1:18" x14ac:dyDescent="0.25">
      <c r="A32">
        <v>31</v>
      </c>
      <c r="B32" t="s">
        <v>249</v>
      </c>
      <c r="C32" t="s">
        <v>184</v>
      </c>
      <c r="D32" t="s">
        <v>184</v>
      </c>
      <c r="E32" t="s">
        <v>179</v>
      </c>
      <c r="F32" t="s">
        <v>218</v>
      </c>
      <c r="G32" t="s">
        <v>218</v>
      </c>
      <c r="H32" t="s">
        <v>218</v>
      </c>
      <c r="I32" t="s">
        <v>158</v>
      </c>
      <c r="J32" t="s">
        <v>158</v>
      </c>
      <c r="K32" t="s">
        <v>158</v>
      </c>
      <c r="L32" t="s">
        <v>158</v>
      </c>
      <c r="M32" t="s">
        <v>158</v>
      </c>
    </row>
    <row r="33" spans="1:13" x14ac:dyDescent="0.25">
      <c r="A33">
        <v>32</v>
      </c>
      <c r="B33" t="s">
        <v>250</v>
      </c>
      <c r="C33" t="s">
        <v>184</v>
      </c>
      <c r="D33" t="s">
        <v>184</v>
      </c>
      <c r="E33" t="s">
        <v>181</v>
      </c>
      <c r="F33" t="s">
        <v>218</v>
      </c>
      <c r="G33" t="s">
        <v>218</v>
      </c>
      <c r="H33" t="s">
        <v>218</v>
      </c>
      <c r="I33" t="s">
        <v>158</v>
      </c>
      <c r="J33" t="s">
        <v>158</v>
      </c>
      <c r="K33" t="s">
        <v>158</v>
      </c>
      <c r="L33" t="s">
        <v>219</v>
      </c>
      <c r="M33" t="s">
        <v>219</v>
      </c>
    </row>
    <row r="34" spans="1:13" x14ac:dyDescent="0.25">
      <c r="A34">
        <v>33</v>
      </c>
      <c r="B34" t="s">
        <v>251</v>
      </c>
      <c r="C34" t="s">
        <v>180</v>
      </c>
      <c r="D34" t="s">
        <v>180</v>
      </c>
      <c r="E34" t="s">
        <v>202</v>
      </c>
      <c r="F34" t="s">
        <v>218</v>
      </c>
      <c r="G34" t="s">
        <v>218</v>
      </c>
      <c r="H34" t="s">
        <v>218</v>
      </c>
      <c r="I34" t="s">
        <v>158</v>
      </c>
      <c r="J34" t="s">
        <v>219</v>
      </c>
      <c r="K34" t="s">
        <v>219</v>
      </c>
      <c r="L34" t="s">
        <v>158</v>
      </c>
      <c r="M34" t="s">
        <v>219</v>
      </c>
    </row>
    <row r="35" spans="1:13" x14ac:dyDescent="0.25">
      <c r="A35">
        <v>34</v>
      </c>
      <c r="B35" t="s">
        <v>252</v>
      </c>
      <c r="C35" t="s">
        <v>180</v>
      </c>
      <c r="D35" t="s">
        <v>180</v>
      </c>
      <c r="E35" t="s">
        <v>202</v>
      </c>
      <c r="F35" t="s">
        <v>218</v>
      </c>
      <c r="G35" t="s">
        <v>218</v>
      </c>
      <c r="H35" t="s">
        <v>218</v>
      </c>
      <c r="I35" t="s">
        <v>158</v>
      </c>
      <c r="J35" t="s">
        <v>219</v>
      </c>
      <c r="K35" t="s">
        <v>219</v>
      </c>
      <c r="L35" t="s">
        <v>158</v>
      </c>
      <c r="M35" t="s">
        <v>219</v>
      </c>
    </row>
    <row r="36" spans="1:13" x14ac:dyDescent="0.25">
      <c r="A36">
        <v>35</v>
      </c>
      <c r="B36" t="s">
        <v>253</v>
      </c>
      <c r="C36" t="s">
        <v>184</v>
      </c>
      <c r="D36" t="s">
        <v>184</v>
      </c>
      <c r="E36" t="s">
        <v>181</v>
      </c>
      <c r="F36" t="s">
        <v>218</v>
      </c>
      <c r="G36" t="s">
        <v>218</v>
      </c>
      <c r="H36" t="s">
        <v>218</v>
      </c>
      <c r="I36" t="s">
        <v>158</v>
      </c>
      <c r="J36" t="s">
        <v>218</v>
      </c>
      <c r="K36" t="s">
        <v>158</v>
      </c>
      <c r="L36" t="s">
        <v>254</v>
      </c>
      <c r="M36" t="s">
        <v>158</v>
      </c>
    </row>
    <row r="37" spans="1:13" x14ac:dyDescent="0.25">
      <c r="A37">
        <v>36</v>
      </c>
      <c r="B37" t="s">
        <v>255</v>
      </c>
      <c r="C37" t="s">
        <v>184</v>
      </c>
      <c r="D37" t="s">
        <v>184</v>
      </c>
      <c r="E37" t="s">
        <v>198</v>
      </c>
      <c r="F37" t="s">
        <v>218</v>
      </c>
      <c r="G37" t="s">
        <v>218</v>
      </c>
      <c r="H37" t="s">
        <v>218</v>
      </c>
      <c r="I37" t="s">
        <v>254</v>
      </c>
      <c r="J37" t="s">
        <v>158</v>
      </c>
      <c r="K37" t="s">
        <v>158</v>
      </c>
      <c r="L37" t="s">
        <v>158</v>
      </c>
      <c r="M37" t="s">
        <v>158</v>
      </c>
    </row>
    <row r="38" spans="1:13" x14ac:dyDescent="0.25">
      <c r="A38">
        <v>37</v>
      </c>
      <c r="B38" t="s">
        <v>256</v>
      </c>
      <c r="C38" t="s">
        <v>180</v>
      </c>
      <c r="D38" t="s">
        <v>180</v>
      </c>
      <c r="E38" t="s">
        <v>203</v>
      </c>
      <c r="F38" t="s">
        <v>218</v>
      </c>
      <c r="G38" t="s">
        <v>218</v>
      </c>
      <c r="H38" t="s">
        <v>218</v>
      </c>
      <c r="I38" t="s">
        <v>158</v>
      </c>
      <c r="J38" t="s">
        <v>219</v>
      </c>
      <c r="K38" t="s">
        <v>219</v>
      </c>
      <c r="L38" t="s">
        <v>158</v>
      </c>
      <c r="M38" t="s">
        <v>219</v>
      </c>
    </row>
    <row r="39" spans="1:13" x14ac:dyDescent="0.25">
      <c r="A39">
        <v>38</v>
      </c>
      <c r="B39" t="s">
        <v>257</v>
      </c>
      <c r="C39" t="s">
        <v>182</v>
      </c>
      <c r="D39" s="27" t="s">
        <v>182</v>
      </c>
      <c r="E39" t="s">
        <v>194</v>
      </c>
      <c r="F39" t="s">
        <v>218</v>
      </c>
      <c r="G39" t="s">
        <v>218</v>
      </c>
      <c r="H39" t="s">
        <v>218</v>
      </c>
      <c r="I39" t="s">
        <v>158</v>
      </c>
      <c r="J39" t="s">
        <v>219</v>
      </c>
      <c r="K39" t="s">
        <v>219</v>
      </c>
      <c r="L39" t="s">
        <v>219</v>
      </c>
      <c r="M39" t="s">
        <v>219</v>
      </c>
    </row>
    <row r="40" spans="1:13" x14ac:dyDescent="0.25">
      <c r="A40">
        <v>39</v>
      </c>
      <c r="B40" t="s">
        <v>258</v>
      </c>
      <c r="C40" t="s">
        <v>180</v>
      </c>
      <c r="D40" t="s">
        <v>180</v>
      </c>
      <c r="E40" t="s">
        <v>195</v>
      </c>
      <c r="F40" t="s">
        <v>218</v>
      </c>
      <c r="G40" t="s">
        <v>218</v>
      </c>
      <c r="H40" t="s">
        <v>218</v>
      </c>
      <c r="I40" t="s">
        <v>158</v>
      </c>
      <c r="J40" t="s">
        <v>219</v>
      </c>
      <c r="K40" t="s">
        <v>219</v>
      </c>
      <c r="L40" t="s">
        <v>158</v>
      </c>
      <c r="M40" t="s">
        <v>219</v>
      </c>
    </row>
    <row r="41" spans="1:13" x14ac:dyDescent="0.25">
      <c r="A41">
        <v>40</v>
      </c>
      <c r="B41" t="s">
        <v>259</v>
      </c>
      <c r="C41" t="s">
        <v>180</v>
      </c>
      <c r="D41" t="s">
        <v>180</v>
      </c>
      <c r="E41" t="s">
        <v>181</v>
      </c>
      <c r="F41" t="s">
        <v>218</v>
      </c>
      <c r="G41" t="s">
        <v>218</v>
      </c>
      <c r="H41" t="s">
        <v>218</v>
      </c>
      <c r="I41" t="s">
        <v>158</v>
      </c>
      <c r="J41" t="s">
        <v>219</v>
      </c>
      <c r="K41" t="s">
        <v>219</v>
      </c>
      <c r="L41" t="s">
        <v>158</v>
      </c>
      <c r="M41" t="s">
        <v>219</v>
      </c>
    </row>
    <row r="42" spans="1:13" x14ac:dyDescent="0.25">
      <c r="A42">
        <v>41</v>
      </c>
      <c r="B42" t="s">
        <v>260</v>
      </c>
      <c r="C42" t="s">
        <v>180</v>
      </c>
      <c r="D42" t="s">
        <v>180</v>
      </c>
      <c r="E42" t="s">
        <v>198</v>
      </c>
      <c r="F42" t="s">
        <v>218</v>
      </c>
      <c r="G42" t="s">
        <v>218</v>
      </c>
      <c r="H42" t="s">
        <v>218</v>
      </c>
      <c r="I42" t="s">
        <v>158</v>
      </c>
      <c r="J42" t="s">
        <v>219</v>
      </c>
      <c r="K42" t="s">
        <v>219</v>
      </c>
      <c r="L42" t="s">
        <v>158</v>
      </c>
      <c r="M42" t="s">
        <v>219</v>
      </c>
    </row>
    <row r="43" spans="1:13" x14ac:dyDescent="0.25">
      <c r="A43">
        <v>42</v>
      </c>
      <c r="B43" t="s">
        <v>261</v>
      </c>
      <c r="C43" t="s">
        <v>188</v>
      </c>
      <c r="D43" t="s">
        <v>188</v>
      </c>
      <c r="E43" t="s">
        <v>179</v>
      </c>
      <c r="F43" t="s">
        <v>218</v>
      </c>
      <c r="G43" t="s">
        <v>219</v>
      </c>
      <c r="H43" t="s">
        <v>219</v>
      </c>
      <c r="I43" t="s">
        <v>158</v>
      </c>
      <c r="J43" t="s">
        <v>219</v>
      </c>
      <c r="K43" t="s">
        <v>219</v>
      </c>
      <c r="L43" t="s">
        <v>219</v>
      </c>
      <c r="M43" t="s">
        <v>219</v>
      </c>
    </row>
    <row r="44" spans="1:13" x14ac:dyDescent="0.25">
      <c r="A44">
        <v>43</v>
      </c>
      <c r="B44" t="s">
        <v>262</v>
      </c>
      <c r="C44" t="s">
        <v>190</v>
      </c>
      <c r="D44" t="s">
        <v>190</v>
      </c>
      <c r="E44" t="s">
        <v>179</v>
      </c>
      <c r="F44" t="s">
        <v>218</v>
      </c>
      <c r="G44" t="s">
        <v>219</v>
      </c>
      <c r="H44" t="s">
        <v>219</v>
      </c>
      <c r="I44" t="s">
        <v>219</v>
      </c>
      <c r="J44" t="s">
        <v>219</v>
      </c>
      <c r="K44" t="s">
        <v>219</v>
      </c>
      <c r="L44" t="s">
        <v>219</v>
      </c>
      <c r="M44" t="s">
        <v>219</v>
      </c>
    </row>
    <row r="45" spans="1:13" x14ac:dyDescent="0.25">
      <c r="A45">
        <v>44</v>
      </c>
      <c r="B45" t="s">
        <v>263</v>
      </c>
      <c r="C45" t="s">
        <v>190</v>
      </c>
      <c r="D45" t="s">
        <v>190</v>
      </c>
      <c r="E45" t="s">
        <v>199</v>
      </c>
      <c r="F45" t="s">
        <v>218</v>
      </c>
      <c r="G45" t="s">
        <v>219</v>
      </c>
      <c r="H45" t="s">
        <v>219</v>
      </c>
      <c r="I45" t="s">
        <v>219</v>
      </c>
      <c r="J45" t="s">
        <v>219</v>
      </c>
      <c r="K45" t="s">
        <v>219</v>
      </c>
      <c r="L45" t="s">
        <v>219</v>
      </c>
      <c r="M45" t="s">
        <v>219</v>
      </c>
    </row>
    <row r="46" spans="1:13" x14ac:dyDescent="0.25">
      <c r="A46">
        <v>45</v>
      </c>
      <c r="B46" t="s">
        <v>264</v>
      </c>
      <c r="C46" t="s">
        <v>180</v>
      </c>
      <c r="D46" t="s">
        <v>180</v>
      </c>
      <c r="E46" t="s">
        <v>198</v>
      </c>
      <c r="F46" t="s">
        <v>218</v>
      </c>
      <c r="G46" t="s">
        <v>218</v>
      </c>
      <c r="H46" t="s">
        <v>218</v>
      </c>
      <c r="I46" t="s">
        <v>158</v>
      </c>
      <c r="J46" t="s">
        <v>219</v>
      </c>
      <c r="K46" t="s">
        <v>219</v>
      </c>
      <c r="L46" t="s">
        <v>158</v>
      </c>
      <c r="M46" t="s">
        <v>219</v>
      </c>
    </row>
    <row r="47" spans="1:13" x14ac:dyDescent="0.25">
      <c r="A47">
        <v>46</v>
      </c>
      <c r="B47" t="s">
        <v>265</v>
      </c>
      <c r="C47" t="s">
        <v>186</v>
      </c>
      <c r="D47" t="s">
        <v>186</v>
      </c>
      <c r="E47" t="s">
        <v>179</v>
      </c>
      <c r="F47" t="s">
        <v>218</v>
      </c>
      <c r="G47" t="s">
        <v>218</v>
      </c>
      <c r="H47" t="s">
        <v>218</v>
      </c>
      <c r="I47" t="s">
        <v>158</v>
      </c>
      <c r="J47" t="s">
        <v>219</v>
      </c>
      <c r="K47" t="s">
        <v>219</v>
      </c>
      <c r="L47" t="s">
        <v>219</v>
      </c>
      <c r="M47" t="s">
        <v>219</v>
      </c>
    </row>
    <row r="48" spans="1:13" x14ac:dyDescent="0.25">
      <c r="A48">
        <v>47</v>
      </c>
      <c r="B48" t="s">
        <v>266</v>
      </c>
      <c r="C48" t="s">
        <v>184</v>
      </c>
      <c r="D48" t="s">
        <v>184</v>
      </c>
      <c r="E48" t="s">
        <v>187</v>
      </c>
      <c r="F48" t="s">
        <v>218</v>
      </c>
      <c r="G48" t="s">
        <v>218</v>
      </c>
      <c r="H48" t="s">
        <v>218</v>
      </c>
      <c r="I48" t="s">
        <v>158</v>
      </c>
      <c r="J48" t="s">
        <v>158</v>
      </c>
      <c r="K48" t="s">
        <v>158</v>
      </c>
      <c r="L48" t="s">
        <v>219</v>
      </c>
      <c r="M48" t="s">
        <v>219</v>
      </c>
    </row>
    <row r="49" spans="1:13" x14ac:dyDescent="0.25">
      <c r="A49">
        <v>48</v>
      </c>
      <c r="B49" t="s">
        <v>267</v>
      </c>
      <c r="C49" t="s">
        <v>180</v>
      </c>
      <c r="D49" t="s">
        <v>180</v>
      </c>
      <c r="E49" t="s">
        <v>195</v>
      </c>
      <c r="F49" t="s">
        <v>218</v>
      </c>
      <c r="G49" t="s">
        <v>218</v>
      </c>
      <c r="H49" t="s">
        <v>218</v>
      </c>
      <c r="I49" t="s">
        <v>158</v>
      </c>
      <c r="J49" t="s">
        <v>219</v>
      </c>
      <c r="K49" t="s">
        <v>219</v>
      </c>
      <c r="L49" t="s">
        <v>158</v>
      </c>
      <c r="M49" t="s">
        <v>219</v>
      </c>
    </row>
    <row r="50" spans="1:13" x14ac:dyDescent="0.25">
      <c r="A50">
        <v>49</v>
      </c>
      <c r="B50" t="s">
        <v>268</v>
      </c>
      <c r="C50" t="s">
        <v>182</v>
      </c>
      <c r="D50" s="27" t="s">
        <v>182</v>
      </c>
      <c r="E50" t="s">
        <v>187</v>
      </c>
      <c r="F50" t="s">
        <v>218</v>
      </c>
      <c r="G50" t="s">
        <v>218</v>
      </c>
      <c r="H50" t="s">
        <v>218</v>
      </c>
      <c r="I50" t="s">
        <v>158</v>
      </c>
      <c r="J50" t="s">
        <v>219</v>
      </c>
      <c r="K50" t="s">
        <v>219</v>
      </c>
      <c r="L50" t="s">
        <v>219</v>
      </c>
      <c r="M50" t="s">
        <v>219</v>
      </c>
    </row>
    <row r="51" spans="1:13" x14ac:dyDescent="0.25">
      <c r="A51">
        <v>50</v>
      </c>
      <c r="B51" t="s">
        <v>269</v>
      </c>
      <c r="C51" t="s">
        <v>184</v>
      </c>
      <c r="D51" t="s">
        <v>184</v>
      </c>
      <c r="E51" t="s">
        <v>179</v>
      </c>
      <c r="F51" t="s">
        <v>218</v>
      </c>
      <c r="G51" t="s">
        <v>219</v>
      </c>
      <c r="H51" t="s">
        <v>219</v>
      </c>
      <c r="I51" t="s">
        <v>219</v>
      </c>
      <c r="J51" t="s">
        <v>158</v>
      </c>
      <c r="K51" t="s">
        <v>158</v>
      </c>
      <c r="L51" t="s">
        <v>219</v>
      </c>
      <c r="M51" t="s">
        <v>219</v>
      </c>
    </row>
    <row r="52" spans="1:13" x14ac:dyDescent="0.25">
      <c r="A52">
        <v>51</v>
      </c>
      <c r="B52" t="s">
        <v>270</v>
      </c>
      <c r="C52" t="s">
        <v>184</v>
      </c>
      <c r="D52" t="s">
        <v>184</v>
      </c>
      <c r="E52" t="s">
        <v>179</v>
      </c>
      <c r="F52" t="s">
        <v>218</v>
      </c>
      <c r="G52" t="s">
        <v>218</v>
      </c>
      <c r="H52" t="s">
        <v>218</v>
      </c>
      <c r="I52" t="s">
        <v>158</v>
      </c>
      <c r="J52" t="s">
        <v>218</v>
      </c>
      <c r="K52" t="s">
        <v>158</v>
      </c>
      <c r="L52" t="s">
        <v>254</v>
      </c>
      <c r="M52" t="s">
        <v>219</v>
      </c>
    </row>
    <row r="53" spans="1:13" x14ac:dyDescent="0.25">
      <c r="A53">
        <v>52</v>
      </c>
      <c r="B53" t="s">
        <v>271</v>
      </c>
      <c r="C53" t="s">
        <v>184</v>
      </c>
      <c r="D53" t="s">
        <v>184</v>
      </c>
      <c r="E53" t="s">
        <v>179</v>
      </c>
      <c r="F53" t="s">
        <v>218</v>
      </c>
      <c r="G53" t="s">
        <v>218</v>
      </c>
      <c r="H53" t="s">
        <v>218</v>
      </c>
      <c r="I53" t="s">
        <v>158</v>
      </c>
      <c r="J53" t="s">
        <v>158</v>
      </c>
      <c r="K53" t="s">
        <v>158</v>
      </c>
      <c r="L53" t="s">
        <v>254</v>
      </c>
      <c r="M53" t="s">
        <v>219</v>
      </c>
    </row>
    <row r="54" spans="1:13" x14ac:dyDescent="0.25">
      <c r="A54">
        <v>53</v>
      </c>
      <c r="B54" t="s">
        <v>272</v>
      </c>
      <c r="C54" t="s">
        <v>182</v>
      </c>
      <c r="D54" s="27" t="s">
        <v>182</v>
      </c>
      <c r="E54" t="s">
        <v>187</v>
      </c>
      <c r="F54" t="s">
        <v>218</v>
      </c>
      <c r="G54" t="s">
        <v>218</v>
      </c>
      <c r="H54" t="s">
        <v>218</v>
      </c>
      <c r="I54" t="s">
        <v>158</v>
      </c>
      <c r="J54" t="s">
        <v>219</v>
      </c>
      <c r="K54" t="s">
        <v>219</v>
      </c>
      <c r="L54" t="s">
        <v>219</v>
      </c>
      <c r="M54" t="s">
        <v>219</v>
      </c>
    </row>
    <row r="55" spans="1:13" x14ac:dyDescent="0.25">
      <c r="A55">
        <v>54</v>
      </c>
      <c r="B55" t="s">
        <v>273</v>
      </c>
      <c r="C55" t="s">
        <v>184</v>
      </c>
      <c r="D55" t="s">
        <v>184</v>
      </c>
      <c r="E55" t="s">
        <v>187</v>
      </c>
      <c r="F55" t="s">
        <v>218</v>
      </c>
      <c r="G55" t="s">
        <v>218</v>
      </c>
      <c r="H55" t="s">
        <v>218</v>
      </c>
      <c r="I55" t="s">
        <v>158</v>
      </c>
      <c r="J55" t="s">
        <v>219</v>
      </c>
      <c r="K55" t="s">
        <v>219</v>
      </c>
      <c r="L55" t="s">
        <v>219</v>
      </c>
      <c r="M55" t="s">
        <v>219</v>
      </c>
    </row>
    <row r="56" spans="1:13" x14ac:dyDescent="0.25">
      <c r="A56">
        <v>55</v>
      </c>
      <c r="B56" t="s">
        <v>274</v>
      </c>
      <c r="C56" t="s">
        <v>184</v>
      </c>
      <c r="D56" t="s">
        <v>184</v>
      </c>
      <c r="E56" t="s">
        <v>185</v>
      </c>
      <c r="F56" t="s">
        <v>218</v>
      </c>
      <c r="G56" t="s">
        <v>218</v>
      </c>
      <c r="H56" t="s">
        <v>218</v>
      </c>
      <c r="I56" t="s">
        <v>158</v>
      </c>
      <c r="J56" t="s">
        <v>219</v>
      </c>
      <c r="K56" t="s">
        <v>219</v>
      </c>
      <c r="L56" t="s">
        <v>219</v>
      </c>
      <c r="M56" t="s">
        <v>219</v>
      </c>
    </row>
    <row r="57" spans="1:13" x14ac:dyDescent="0.25">
      <c r="A57">
        <v>56</v>
      </c>
      <c r="B57" t="s">
        <v>275</v>
      </c>
      <c r="C57" t="s">
        <v>180</v>
      </c>
      <c r="D57" t="s">
        <v>180</v>
      </c>
      <c r="E57" t="s">
        <v>202</v>
      </c>
      <c r="F57" t="s">
        <v>218</v>
      </c>
      <c r="G57" t="s">
        <v>218</v>
      </c>
      <c r="H57" t="s">
        <v>218</v>
      </c>
      <c r="I57" t="s">
        <v>158</v>
      </c>
      <c r="J57" t="s">
        <v>219</v>
      </c>
      <c r="K57" t="s">
        <v>219</v>
      </c>
      <c r="L57" t="s">
        <v>158</v>
      </c>
      <c r="M57" t="s">
        <v>219</v>
      </c>
    </row>
    <row r="58" spans="1:13" x14ac:dyDescent="0.25">
      <c r="A58">
        <v>57</v>
      </c>
      <c r="B58" t="s">
        <v>276</v>
      </c>
      <c r="C58" t="s">
        <v>188</v>
      </c>
      <c r="D58" t="s">
        <v>188</v>
      </c>
      <c r="E58" t="s">
        <v>179</v>
      </c>
      <c r="F58" t="s">
        <v>218</v>
      </c>
      <c r="G58" t="s">
        <v>218</v>
      </c>
      <c r="H58" t="s">
        <v>218</v>
      </c>
      <c r="I58" t="s">
        <v>158</v>
      </c>
      <c r="J58" t="s">
        <v>219</v>
      </c>
      <c r="K58" t="s">
        <v>219</v>
      </c>
      <c r="L58" t="s">
        <v>219</v>
      </c>
      <c r="M58" t="s">
        <v>219</v>
      </c>
    </row>
    <row r="59" spans="1:13" x14ac:dyDescent="0.25">
      <c r="A59">
        <v>58</v>
      </c>
      <c r="B59" t="s">
        <v>277</v>
      </c>
      <c r="C59" t="s">
        <v>190</v>
      </c>
      <c r="D59" t="s">
        <v>190</v>
      </c>
      <c r="E59" t="s">
        <v>181</v>
      </c>
      <c r="F59" t="s">
        <v>218</v>
      </c>
      <c r="G59" t="s">
        <v>219</v>
      </c>
      <c r="H59" t="s">
        <v>219</v>
      </c>
      <c r="I59" t="s">
        <v>219</v>
      </c>
      <c r="J59" t="s">
        <v>219</v>
      </c>
      <c r="K59" t="s">
        <v>219</v>
      </c>
      <c r="L59" t="s">
        <v>219</v>
      </c>
      <c r="M59" t="s">
        <v>219</v>
      </c>
    </row>
    <row r="60" spans="1:13" x14ac:dyDescent="0.25">
      <c r="A60">
        <v>59</v>
      </c>
      <c r="B60" t="s">
        <v>278</v>
      </c>
      <c r="C60" t="s">
        <v>184</v>
      </c>
      <c r="D60" t="s">
        <v>184</v>
      </c>
      <c r="E60" t="s">
        <v>198</v>
      </c>
      <c r="F60" t="s">
        <v>218</v>
      </c>
      <c r="G60" t="s">
        <v>218</v>
      </c>
      <c r="H60" t="s">
        <v>218</v>
      </c>
      <c r="I60" t="s">
        <v>158</v>
      </c>
      <c r="J60" t="s">
        <v>158</v>
      </c>
      <c r="K60" t="s">
        <v>158</v>
      </c>
      <c r="L60" t="s">
        <v>219</v>
      </c>
      <c r="M60" t="s">
        <v>219</v>
      </c>
    </row>
    <row r="61" spans="1:13" x14ac:dyDescent="0.25">
      <c r="A61">
        <v>60</v>
      </c>
      <c r="B61" t="s">
        <v>279</v>
      </c>
      <c r="C61" t="s">
        <v>180</v>
      </c>
      <c r="D61" t="s">
        <v>180</v>
      </c>
      <c r="E61" t="s">
        <v>191</v>
      </c>
      <c r="F61" t="s">
        <v>218</v>
      </c>
      <c r="G61" t="s">
        <v>218</v>
      </c>
      <c r="H61" t="s">
        <v>218</v>
      </c>
      <c r="I61" t="s">
        <v>158</v>
      </c>
      <c r="J61" t="s">
        <v>219</v>
      </c>
      <c r="K61" t="s">
        <v>219</v>
      </c>
      <c r="L61" t="s">
        <v>158</v>
      </c>
      <c r="M61" t="s">
        <v>219</v>
      </c>
    </row>
    <row r="62" spans="1:13" x14ac:dyDescent="0.25">
      <c r="A62">
        <v>61</v>
      </c>
      <c r="B62" t="s">
        <v>280</v>
      </c>
      <c r="C62" t="s">
        <v>182</v>
      </c>
      <c r="D62" s="27" t="s">
        <v>182</v>
      </c>
      <c r="E62" t="s">
        <v>191</v>
      </c>
      <c r="F62" t="s">
        <v>218</v>
      </c>
      <c r="G62" t="s">
        <v>218</v>
      </c>
      <c r="H62" t="s">
        <v>218</v>
      </c>
      <c r="I62" t="s">
        <v>158</v>
      </c>
      <c r="J62" t="s">
        <v>219</v>
      </c>
      <c r="K62" t="s">
        <v>219</v>
      </c>
      <c r="L62" t="s">
        <v>219</v>
      </c>
      <c r="M62" t="s">
        <v>219</v>
      </c>
    </row>
    <row r="63" spans="1:13" x14ac:dyDescent="0.25">
      <c r="A63">
        <v>62</v>
      </c>
      <c r="B63" t="s">
        <v>281</v>
      </c>
      <c r="C63" t="s">
        <v>184</v>
      </c>
      <c r="D63" t="s">
        <v>184</v>
      </c>
      <c r="E63" t="s">
        <v>198</v>
      </c>
      <c r="F63" t="s">
        <v>218</v>
      </c>
      <c r="G63" t="s">
        <v>218</v>
      </c>
      <c r="H63" t="s">
        <v>218</v>
      </c>
      <c r="I63" t="s">
        <v>158</v>
      </c>
      <c r="J63" t="s">
        <v>219</v>
      </c>
      <c r="K63" t="s">
        <v>219</v>
      </c>
      <c r="L63" t="s">
        <v>219</v>
      </c>
      <c r="M63" t="s">
        <v>219</v>
      </c>
    </row>
    <row r="64" spans="1:13" x14ac:dyDescent="0.25">
      <c r="A64">
        <v>63</v>
      </c>
      <c r="B64" t="s">
        <v>282</v>
      </c>
      <c r="C64" t="s">
        <v>180</v>
      </c>
      <c r="D64" t="s">
        <v>180</v>
      </c>
      <c r="E64" t="s">
        <v>198</v>
      </c>
      <c r="F64" t="s">
        <v>218</v>
      </c>
      <c r="G64" t="s">
        <v>218</v>
      </c>
      <c r="H64" t="s">
        <v>218</v>
      </c>
      <c r="I64" t="s">
        <v>158</v>
      </c>
      <c r="J64" t="s">
        <v>219</v>
      </c>
      <c r="K64" t="s">
        <v>219</v>
      </c>
      <c r="L64" t="s">
        <v>158</v>
      </c>
      <c r="M64" t="s">
        <v>219</v>
      </c>
    </row>
    <row r="65" spans="1:13" x14ac:dyDescent="0.25">
      <c r="A65">
        <v>64</v>
      </c>
      <c r="B65" t="s">
        <v>283</v>
      </c>
      <c r="C65" t="s">
        <v>184</v>
      </c>
      <c r="D65" t="s">
        <v>184</v>
      </c>
      <c r="E65" t="s">
        <v>198</v>
      </c>
      <c r="F65" t="s">
        <v>218</v>
      </c>
      <c r="G65" t="s">
        <v>218</v>
      </c>
      <c r="H65" t="s">
        <v>218</v>
      </c>
      <c r="I65" t="s">
        <v>158</v>
      </c>
      <c r="J65" t="s">
        <v>219</v>
      </c>
      <c r="K65" t="s">
        <v>219</v>
      </c>
      <c r="L65" t="s">
        <v>158</v>
      </c>
      <c r="M65" t="s">
        <v>219</v>
      </c>
    </row>
    <row r="66" spans="1:13" x14ac:dyDescent="0.25">
      <c r="A66">
        <v>65</v>
      </c>
      <c r="B66" t="s">
        <v>284</v>
      </c>
      <c r="C66" t="s">
        <v>184</v>
      </c>
      <c r="D66" t="s">
        <v>184</v>
      </c>
      <c r="E66" t="s">
        <v>194</v>
      </c>
      <c r="F66" t="s">
        <v>218</v>
      </c>
      <c r="G66" t="s">
        <v>218</v>
      </c>
      <c r="H66" t="s">
        <v>218</v>
      </c>
      <c r="I66" t="s">
        <v>158</v>
      </c>
      <c r="J66" t="s">
        <v>158</v>
      </c>
      <c r="K66" t="s">
        <v>158</v>
      </c>
      <c r="L66" t="s">
        <v>219</v>
      </c>
      <c r="M66" t="s">
        <v>219</v>
      </c>
    </row>
    <row r="67" spans="1:13" x14ac:dyDescent="0.25">
      <c r="A67">
        <v>66</v>
      </c>
      <c r="B67" t="s">
        <v>285</v>
      </c>
      <c r="C67" t="s">
        <v>182</v>
      </c>
      <c r="D67" s="27" t="s">
        <v>182</v>
      </c>
      <c r="E67" t="s">
        <v>198</v>
      </c>
      <c r="F67" t="s">
        <v>218</v>
      </c>
      <c r="G67" t="s">
        <v>218</v>
      </c>
      <c r="H67" t="s">
        <v>218</v>
      </c>
      <c r="I67" t="s">
        <v>158</v>
      </c>
      <c r="J67" t="s">
        <v>219</v>
      </c>
      <c r="K67" t="s">
        <v>219</v>
      </c>
      <c r="L67" t="s">
        <v>219</v>
      </c>
      <c r="M67" t="s">
        <v>219</v>
      </c>
    </row>
    <row r="68" spans="1:13" x14ac:dyDescent="0.25">
      <c r="A68">
        <v>67</v>
      </c>
      <c r="B68" t="s">
        <v>286</v>
      </c>
      <c r="C68" t="s">
        <v>180</v>
      </c>
      <c r="D68" t="s">
        <v>180</v>
      </c>
      <c r="E68" t="s">
        <v>179</v>
      </c>
      <c r="F68" t="s">
        <v>218</v>
      </c>
      <c r="G68" t="s">
        <v>218</v>
      </c>
      <c r="H68" t="s">
        <v>218</v>
      </c>
      <c r="I68" t="s">
        <v>158</v>
      </c>
      <c r="J68" t="s">
        <v>219</v>
      </c>
      <c r="K68" t="s">
        <v>219</v>
      </c>
      <c r="L68" t="s">
        <v>158</v>
      </c>
      <c r="M68" t="s">
        <v>219</v>
      </c>
    </row>
    <row r="69" spans="1:13" x14ac:dyDescent="0.25">
      <c r="A69">
        <v>68</v>
      </c>
      <c r="B69" t="s">
        <v>287</v>
      </c>
      <c r="C69" t="s">
        <v>184</v>
      </c>
      <c r="D69" t="s">
        <v>184</v>
      </c>
      <c r="E69" t="s">
        <v>198</v>
      </c>
      <c r="F69" t="s">
        <v>218</v>
      </c>
      <c r="G69" t="s">
        <v>218</v>
      </c>
      <c r="H69" t="s">
        <v>218</v>
      </c>
      <c r="I69" t="s">
        <v>158</v>
      </c>
      <c r="J69" t="s">
        <v>219</v>
      </c>
      <c r="K69" t="s">
        <v>219</v>
      </c>
      <c r="L69" t="s">
        <v>219</v>
      </c>
      <c r="M69" t="s">
        <v>219</v>
      </c>
    </row>
    <row r="70" spans="1:13" x14ac:dyDescent="0.25">
      <c r="A70">
        <v>69</v>
      </c>
      <c r="B70" t="s">
        <v>288</v>
      </c>
      <c r="C70" t="s">
        <v>184</v>
      </c>
      <c r="D70" t="s">
        <v>184</v>
      </c>
      <c r="E70" t="s">
        <v>193</v>
      </c>
      <c r="F70" t="s">
        <v>218</v>
      </c>
      <c r="G70" t="s">
        <v>218</v>
      </c>
      <c r="H70" t="s">
        <v>218</v>
      </c>
      <c r="I70" t="s">
        <v>158</v>
      </c>
      <c r="J70" t="s">
        <v>219</v>
      </c>
      <c r="K70" t="s">
        <v>219</v>
      </c>
      <c r="L70" t="s">
        <v>219</v>
      </c>
      <c r="M70" t="s">
        <v>219</v>
      </c>
    </row>
    <row r="71" spans="1:13" x14ac:dyDescent="0.25">
      <c r="A71">
        <v>70</v>
      </c>
      <c r="B71" t="s">
        <v>289</v>
      </c>
      <c r="C71" t="s">
        <v>180</v>
      </c>
      <c r="D71" t="s">
        <v>180</v>
      </c>
      <c r="E71" t="s">
        <v>191</v>
      </c>
      <c r="F71" t="s">
        <v>218</v>
      </c>
      <c r="G71" t="s">
        <v>218</v>
      </c>
      <c r="H71" t="s">
        <v>218</v>
      </c>
      <c r="I71" t="s">
        <v>158</v>
      </c>
      <c r="J71" t="s">
        <v>219</v>
      </c>
      <c r="K71" t="s">
        <v>219</v>
      </c>
      <c r="L71" t="s">
        <v>158</v>
      </c>
      <c r="M71" t="s">
        <v>219</v>
      </c>
    </row>
    <row r="72" spans="1:13" x14ac:dyDescent="0.25">
      <c r="A72">
        <v>71</v>
      </c>
      <c r="B72" t="s">
        <v>290</v>
      </c>
      <c r="C72" t="s">
        <v>182</v>
      </c>
      <c r="D72" s="27" t="s">
        <v>182</v>
      </c>
      <c r="E72" t="s">
        <v>191</v>
      </c>
      <c r="F72" t="s">
        <v>218</v>
      </c>
      <c r="G72" t="s">
        <v>218</v>
      </c>
      <c r="H72" t="s">
        <v>218</v>
      </c>
      <c r="I72" t="s">
        <v>158</v>
      </c>
      <c r="J72" t="s">
        <v>219</v>
      </c>
      <c r="K72" t="s">
        <v>219</v>
      </c>
      <c r="L72" t="s">
        <v>219</v>
      </c>
      <c r="M72" t="s">
        <v>219</v>
      </c>
    </row>
    <row r="73" spans="1:13" x14ac:dyDescent="0.25">
      <c r="A73">
        <v>72</v>
      </c>
      <c r="B73" t="s">
        <v>291</v>
      </c>
      <c r="C73" t="s">
        <v>186</v>
      </c>
      <c r="D73" t="s">
        <v>186</v>
      </c>
      <c r="E73" t="s">
        <v>193</v>
      </c>
      <c r="F73" t="s">
        <v>218</v>
      </c>
      <c r="G73" t="s">
        <v>218</v>
      </c>
      <c r="H73" t="s">
        <v>218</v>
      </c>
      <c r="I73" t="s">
        <v>158</v>
      </c>
      <c r="J73" t="s">
        <v>219</v>
      </c>
      <c r="K73" t="s">
        <v>219</v>
      </c>
      <c r="L73" t="s">
        <v>219</v>
      </c>
      <c r="M73" t="s">
        <v>219</v>
      </c>
    </row>
    <row r="74" spans="1:13" x14ac:dyDescent="0.25">
      <c r="A74">
        <v>73</v>
      </c>
      <c r="B74" t="s">
        <v>292</v>
      </c>
      <c r="C74" t="s">
        <v>184</v>
      </c>
      <c r="D74" t="s">
        <v>184</v>
      </c>
      <c r="E74" t="s">
        <v>179</v>
      </c>
      <c r="F74" t="s">
        <v>218</v>
      </c>
      <c r="G74" t="s">
        <v>218</v>
      </c>
      <c r="H74" t="s">
        <v>218</v>
      </c>
      <c r="I74" t="s">
        <v>158</v>
      </c>
      <c r="J74" t="s">
        <v>219</v>
      </c>
      <c r="K74" t="s">
        <v>219</v>
      </c>
      <c r="L74" t="s">
        <v>219</v>
      </c>
      <c r="M74" t="s">
        <v>219</v>
      </c>
    </row>
    <row r="75" spans="1:13" x14ac:dyDescent="0.25">
      <c r="A75">
        <v>74</v>
      </c>
      <c r="B75" t="s">
        <v>293</v>
      </c>
      <c r="C75" t="s">
        <v>184</v>
      </c>
      <c r="D75" t="s">
        <v>184</v>
      </c>
      <c r="E75" t="s">
        <v>185</v>
      </c>
      <c r="F75" t="s">
        <v>218</v>
      </c>
      <c r="G75" t="s">
        <v>218</v>
      </c>
      <c r="H75" t="s">
        <v>218</v>
      </c>
      <c r="I75" t="s">
        <v>158</v>
      </c>
      <c r="J75" t="s">
        <v>219</v>
      </c>
      <c r="K75" t="s">
        <v>219</v>
      </c>
      <c r="L75" t="s">
        <v>219</v>
      </c>
      <c r="M75" t="s">
        <v>219</v>
      </c>
    </row>
    <row r="76" spans="1:13" x14ac:dyDescent="0.25">
      <c r="A76">
        <v>75</v>
      </c>
      <c r="B76" t="s">
        <v>294</v>
      </c>
      <c r="C76" t="s">
        <v>184</v>
      </c>
      <c r="D76" t="s">
        <v>184</v>
      </c>
      <c r="E76" t="s">
        <v>181</v>
      </c>
      <c r="F76" t="s">
        <v>218</v>
      </c>
      <c r="G76" t="s">
        <v>218</v>
      </c>
      <c r="H76" t="s">
        <v>218</v>
      </c>
      <c r="I76" t="s">
        <v>158</v>
      </c>
      <c r="J76" t="s">
        <v>219</v>
      </c>
      <c r="K76" t="s">
        <v>219</v>
      </c>
      <c r="L76" t="s">
        <v>219</v>
      </c>
      <c r="M76" t="s">
        <v>219</v>
      </c>
    </row>
    <row r="77" spans="1:13" x14ac:dyDescent="0.25">
      <c r="A77">
        <v>76</v>
      </c>
      <c r="B77" t="s">
        <v>295</v>
      </c>
      <c r="C77" t="s">
        <v>186</v>
      </c>
      <c r="D77" t="s">
        <v>186</v>
      </c>
      <c r="E77" t="s">
        <v>200</v>
      </c>
      <c r="F77" t="s">
        <v>218</v>
      </c>
      <c r="G77" t="s">
        <v>218</v>
      </c>
      <c r="H77" t="s">
        <v>218</v>
      </c>
      <c r="I77" t="s">
        <v>158</v>
      </c>
      <c r="J77" t="s">
        <v>219</v>
      </c>
      <c r="K77" t="s">
        <v>219</v>
      </c>
      <c r="L77" t="s">
        <v>219</v>
      </c>
      <c r="M77" t="s">
        <v>219</v>
      </c>
    </row>
    <row r="78" spans="1:13" x14ac:dyDescent="0.25">
      <c r="A78">
        <v>77</v>
      </c>
      <c r="B78" t="s">
        <v>296</v>
      </c>
      <c r="C78" t="s">
        <v>182</v>
      </c>
      <c r="D78" s="27" t="s">
        <v>182</v>
      </c>
      <c r="E78" t="s">
        <v>198</v>
      </c>
      <c r="F78" t="s">
        <v>218</v>
      </c>
      <c r="G78" t="s">
        <v>218</v>
      </c>
      <c r="H78" t="s">
        <v>218</v>
      </c>
      <c r="I78" t="s">
        <v>158</v>
      </c>
      <c r="J78" t="s">
        <v>219</v>
      </c>
      <c r="K78" t="s">
        <v>219</v>
      </c>
      <c r="L78" t="s">
        <v>219</v>
      </c>
      <c r="M78" t="s">
        <v>219</v>
      </c>
    </row>
    <row r="79" spans="1:13" x14ac:dyDescent="0.25">
      <c r="A79">
        <v>78</v>
      </c>
      <c r="B79" t="s">
        <v>297</v>
      </c>
      <c r="C79" t="s">
        <v>186</v>
      </c>
      <c r="D79" t="s">
        <v>186</v>
      </c>
      <c r="E79" t="s">
        <v>198</v>
      </c>
      <c r="F79" t="s">
        <v>218</v>
      </c>
      <c r="G79" t="s">
        <v>218</v>
      </c>
      <c r="H79" t="s">
        <v>218</v>
      </c>
      <c r="I79" t="s">
        <v>158</v>
      </c>
      <c r="J79" t="s">
        <v>219</v>
      </c>
      <c r="K79" t="s">
        <v>219</v>
      </c>
      <c r="L79" t="s">
        <v>219</v>
      </c>
      <c r="M79" t="s">
        <v>219</v>
      </c>
    </row>
    <row r="80" spans="1:13" x14ac:dyDescent="0.25">
      <c r="A80">
        <v>79</v>
      </c>
      <c r="B80" t="s">
        <v>298</v>
      </c>
      <c r="C80" t="s">
        <v>184</v>
      </c>
      <c r="D80" t="s">
        <v>184</v>
      </c>
      <c r="E80" t="s">
        <v>202</v>
      </c>
      <c r="F80" t="s">
        <v>218</v>
      </c>
      <c r="G80" t="s">
        <v>218</v>
      </c>
      <c r="H80" t="s">
        <v>218</v>
      </c>
      <c r="I80" t="s">
        <v>158</v>
      </c>
      <c r="J80" t="s">
        <v>219</v>
      </c>
      <c r="K80" t="s">
        <v>219</v>
      </c>
      <c r="L80" t="s">
        <v>219</v>
      </c>
      <c r="M80" t="s">
        <v>219</v>
      </c>
    </row>
    <row r="81" spans="1:13" x14ac:dyDescent="0.25">
      <c r="A81">
        <v>80</v>
      </c>
      <c r="B81" t="s">
        <v>299</v>
      </c>
      <c r="C81" t="s">
        <v>180</v>
      </c>
      <c r="D81" t="s">
        <v>180</v>
      </c>
      <c r="E81" t="s">
        <v>191</v>
      </c>
      <c r="F81" t="s">
        <v>218</v>
      </c>
      <c r="G81" t="s">
        <v>218</v>
      </c>
      <c r="H81" t="s">
        <v>218</v>
      </c>
      <c r="I81" t="s">
        <v>158</v>
      </c>
      <c r="J81" t="s">
        <v>219</v>
      </c>
      <c r="K81" t="s">
        <v>219</v>
      </c>
      <c r="L81" t="s">
        <v>158</v>
      </c>
      <c r="M81" t="s">
        <v>219</v>
      </c>
    </row>
    <row r="82" spans="1:13" x14ac:dyDescent="0.25">
      <c r="A82">
        <v>81</v>
      </c>
      <c r="B82" t="s">
        <v>300</v>
      </c>
      <c r="C82" t="s">
        <v>188</v>
      </c>
      <c r="D82" t="s">
        <v>188</v>
      </c>
      <c r="E82" t="s">
        <v>191</v>
      </c>
      <c r="F82" t="s">
        <v>218</v>
      </c>
      <c r="G82" t="s">
        <v>218</v>
      </c>
      <c r="H82" t="s">
        <v>218</v>
      </c>
      <c r="I82" t="s">
        <v>158</v>
      </c>
      <c r="J82" t="s">
        <v>219</v>
      </c>
      <c r="K82" t="s">
        <v>219</v>
      </c>
      <c r="L82" t="s">
        <v>219</v>
      </c>
      <c r="M82" t="s">
        <v>219</v>
      </c>
    </row>
    <row r="83" spans="1:13" x14ac:dyDescent="0.25">
      <c r="A83">
        <v>82</v>
      </c>
      <c r="B83" t="s">
        <v>301</v>
      </c>
      <c r="C83" t="s">
        <v>182</v>
      </c>
      <c r="D83" s="27" t="s">
        <v>182</v>
      </c>
      <c r="E83" t="s">
        <v>193</v>
      </c>
      <c r="F83" t="s">
        <v>218</v>
      </c>
      <c r="G83" t="s">
        <v>218</v>
      </c>
      <c r="H83" t="s">
        <v>218</v>
      </c>
      <c r="I83" t="s">
        <v>158</v>
      </c>
      <c r="J83" t="s">
        <v>219</v>
      </c>
      <c r="K83" t="s">
        <v>219</v>
      </c>
      <c r="L83" t="s">
        <v>219</v>
      </c>
      <c r="M83" t="s">
        <v>219</v>
      </c>
    </row>
    <row r="84" spans="1:13" x14ac:dyDescent="0.25">
      <c r="A84">
        <v>83</v>
      </c>
      <c r="B84" t="s">
        <v>302</v>
      </c>
      <c r="C84" t="s">
        <v>180</v>
      </c>
      <c r="D84" t="s">
        <v>180</v>
      </c>
      <c r="E84" t="s">
        <v>191</v>
      </c>
      <c r="F84" t="s">
        <v>218</v>
      </c>
      <c r="G84" t="s">
        <v>218</v>
      </c>
      <c r="H84" t="s">
        <v>218</v>
      </c>
      <c r="I84" t="s">
        <v>158</v>
      </c>
      <c r="J84" t="s">
        <v>219</v>
      </c>
      <c r="K84" t="s">
        <v>219</v>
      </c>
      <c r="L84" t="s">
        <v>158</v>
      </c>
      <c r="M84" t="s">
        <v>219</v>
      </c>
    </row>
    <row r="85" spans="1:13" x14ac:dyDescent="0.25">
      <c r="A85">
        <v>84</v>
      </c>
      <c r="B85" t="s">
        <v>303</v>
      </c>
      <c r="C85" t="s">
        <v>190</v>
      </c>
      <c r="D85" t="s">
        <v>190</v>
      </c>
      <c r="E85" t="s">
        <v>179</v>
      </c>
      <c r="F85" t="s">
        <v>218</v>
      </c>
      <c r="G85" t="s">
        <v>219</v>
      </c>
      <c r="H85" t="s">
        <v>219</v>
      </c>
      <c r="I85" t="s">
        <v>219</v>
      </c>
      <c r="J85" t="s">
        <v>219</v>
      </c>
      <c r="K85" t="s">
        <v>219</v>
      </c>
      <c r="L85" t="s">
        <v>219</v>
      </c>
      <c r="M85" t="s">
        <v>219</v>
      </c>
    </row>
    <row r="86" spans="1:13" x14ac:dyDescent="0.25">
      <c r="A86">
        <v>85</v>
      </c>
      <c r="B86" t="s">
        <v>304</v>
      </c>
      <c r="C86" t="s">
        <v>182</v>
      </c>
      <c r="D86" s="27" t="s">
        <v>182</v>
      </c>
      <c r="E86" t="s">
        <v>181</v>
      </c>
      <c r="F86" t="s">
        <v>218</v>
      </c>
      <c r="G86" t="s">
        <v>218</v>
      </c>
      <c r="H86" t="s">
        <v>218</v>
      </c>
      <c r="I86" t="s">
        <v>158</v>
      </c>
      <c r="J86" t="s">
        <v>219</v>
      </c>
      <c r="K86" t="s">
        <v>219</v>
      </c>
      <c r="L86" t="s">
        <v>219</v>
      </c>
      <c r="M86" t="s">
        <v>219</v>
      </c>
    </row>
    <row r="87" spans="1:13" x14ac:dyDescent="0.25">
      <c r="A87">
        <v>86</v>
      </c>
      <c r="B87" t="s">
        <v>305</v>
      </c>
      <c r="C87" t="s">
        <v>186</v>
      </c>
      <c r="D87" t="s">
        <v>186</v>
      </c>
      <c r="E87" t="s">
        <v>198</v>
      </c>
      <c r="F87" t="s">
        <v>218</v>
      </c>
      <c r="G87" t="s">
        <v>218</v>
      </c>
      <c r="H87" t="s">
        <v>218</v>
      </c>
      <c r="I87" t="s">
        <v>158</v>
      </c>
      <c r="J87" t="s">
        <v>219</v>
      </c>
      <c r="K87" t="s">
        <v>219</v>
      </c>
      <c r="L87" t="s">
        <v>219</v>
      </c>
      <c r="M87" t="s">
        <v>219</v>
      </c>
    </row>
    <row r="88" spans="1:13" x14ac:dyDescent="0.25">
      <c r="A88">
        <v>87</v>
      </c>
      <c r="B88" t="s">
        <v>306</v>
      </c>
      <c r="C88" t="s">
        <v>184</v>
      </c>
      <c r="D88" t="s">
        <v>184</v>
      </c>
      <c r="E88" t="s">
        <v>193</v>
      </c>
      <c r="F88" t="s">
        <v>218</v>
      </c>
      <c r="G88" t="s">
        <v>218</v>
      </c>
      <c r="H88" t="s">
        <v>218</v>
      </c>
      <c r="I88" t="s">
        <v>158</v>
      </c>
      <c r="J88" t="s">
        <v>219</v>
      </c>
      <c r="K88" t="s">
        <v>219</v>
      </c>
      <c r="L88" t="s">
        <v>219</v>
      </c>
      <c r="M88" t="s">
        <v>219</v>
      </c>
    </row>
    <row r="89" spans="1:13" x14ac:dyDescent="0.25">
      <c r="A89">
        <v>88</v>
      </c>
      <c r="B89" t="s">
        <v>307</v>
      </c>
      <c r="C89" t="s">
        <v>186</v>
      </c>
      <c r="D89" t="s">
        <v>186</v>
      </c>
      <c r="E89" t="s">
        <v>179</v>
      </c>
      <c r="F89" t="s">
        <v>218</v>
      </c>
      <c r="G89" t="s">
        <v>218</v>
      </c>
      <c r="H89" t="s">
        <v>218</v>
      </c>
      <c r="I89" t="s">
        <v>158</v>
      </c>
      <c r="J89" t="s">
        <v>219</v>
      </c>
      <c r="K89" t="s">
        <v>219</v>
      </c>
      <c r="L89" t="s">
        <v>219</v>
      </c>
      <c r="M89" t="s">
        <v>219</v>
      </c>
    </row>
    <row r="90" spans="1:13" x14ac:dyDescent="0.25">
      <c r="A90">
        <v>89</v>
      </c>
      <c r="B90" t="s">
        <v>308</v>
      </c>
      <c r="C90" t="s">
        <v>182</v>
      </c>
      <c r="D90" s="27" t="s">
        <v>182</v>
      </c>
      <c r="E90" t="s">
        <v>187</v>
      </c>
      <c r="F90" t="s">
        <v>218</v>
      </c>
      <c r="G90" t="s">
        <v>218</v>
      </c>
      <c r="H90" t="s">
        <v>218</v>
      </c>
      <c r="I90" t="s">
        <v>158</v>
      </c>
      <c r="J90" t="s">
        <v>219</v>
      </c>
      <c r="K90" t="s">
        <v>219</v>
      </c>
      <c r="L90" t="s">
        <v>219</v>
      </c>
      <c r="M90" t="s">
        <v>219</v>
      </c>
    </row>
    <row r="91" spans="1:13" x14ac:dyDescent="0.25">
      <c r="A91">
        <v>90</v>
      </c>
      <c r="B91" t="s">
        <v>309</v>
      </c>
      <c r="C91" t="s">
        <v>184</v>
      </c>
      <c r="D91" t="s">
        <v>184</v>
      </c>
      <c r="E91" t="s">
        <v>197</v>
      </c>
      <c r="F91" t="s">
        <v>218</v>
      </c>
      <c r="G91" t="s">
        <v>218</v>
      </c>
      <c r="H91" t="s">
        <v>218</v>
      </c>
      <c r="I91" t="s">
        <v>218</v>
      </c>
      <c r="J91" t="s">
        <v>218</v>
      </c>
      <c r="K91" t="s">
        <v>158</v>
      </c>
      <c r="L91" t="s">
        <v>158</v>
      </c>
      <c r="M91" t="s">
        <v>219</v>
      </c>
    </row>
    <row r="92" spans="1:13" x14ac:dyDescent="0.25">
      <c r="A92">
        <v>91</v>
      </c>
      <c r="B92" t="s">
        <v>310</v>
      </c>
      <c r="C92" t="s">
        <v>184</v>
      </c>
      <c r="D92" t="s">
        <v>184</v>
      </c>
      <c r="E92" t="s">
        <v>197</v>
      </c>
      <c r="F92" t="s">
        <v>218</v>
      </c>
      <c r="G92" t="s">
        <v>218</v>
      </c>
      <c r="H92" t="s">
        <v>218</v>
      </c>
      <c r="I92" t="s">
        <v>158</v>
      </c>
      <c r="J92" t="s">
        <v>219</v>
      </c>
      <c r="K92" t="s">
        <v>219</v>
      </c>
      <c r="L92" t="s">
        <v>158</v>
      </c>
      <c r="M92" t="s">
        <v>158</v>
      </c>
    </row>
    <row r="93" spans="1:13" x14ac:dyDescent="0.25">
      <c r="A93">
        <v>92</v>
      </c>
      <c r="B93" t="s">
        <v>311</v>
      </c>
      <c r="C93" t="s">
        <v>184</v>
      </c>
      <c r="D93" t="s">
        <v>184</v>
      </c>
      <c r="E93" t="s">
        <v>200</v>
      </c>
      <c r="F93" t="s">
        <v>218</v>
      </c>
      <c r="G93" t="s">
        <v>218</v>
      </c>
      <c r="H93" t="s">
        <v>218</v>
      </c>
      <c r="I93" t="s">
        <v>158</v>
      </c>
      <c r="J93" t="s">
        <v>219</v>
      </c>
      <c r="K93" t="s">
        <v>219</v>
      </c>
      <c r="L93" t="s">
        <v>158</v>
      </c>
      <c r="M93" t="s">
        <v>158</v>
      </c>
    </row>
    <row r="94" spans="1:13" x14ac:dyDescent="0.25">
      <c r="A94">
        <v>93</v>
      </c>
      <c r="B94" t="s">
        <v>312</v>
      </c>
      <c r="C94" t="s">
        <v>188</v>
      </c>
      <c r="D94" t="s">
        <v>188</v>
      </c>
      <c r="E94" t="s">
        <v>179</v>
      </c>
      <c r="F94" t="s">
        <v>218</v>
      </c>
      <c r="G94" t="s">
        <v>218</v>
      </c>
      <c r="H94" t="s">
        <v>218</v>
      </c>
      <c r="I94" t="s">
        <v>158</v>
      </c>
      <c r="J94" t="s">
        <v>219</v>
      </c>
      <c r="K94" t="s">
        <v>219</v>
      </c>
      <c r="L94" t="s">
        <v>219</v>
      </c>
      <c r="M94" t="s">
        <v>219</v>
      </c>
    </row>
    <row r="95" spans="1:13" x14ac:dyDescent="0.25">
      <c r="A95">
        <v>94</v>
      </c>
      <c r="B95" t="s">
        <v>313</v>
      </c>
      <c r="C95" t="s">
        <v>180</v>
      </c>
      <c r="D95" t="s">
        <v>180</v>
      </c>
      <c r="E95" t="s">
        <v>189</v>
      </c>
      <c r="F95" t="s">
        <v>218</v>
      </c>
      <c r="G95" t="s">
        <v>218</v>
      </c>
      <c r="H95" t="s">
        <v>218</v>
      </c>
      <c r="I95" t="s">
        <v>158</v>
      </c>
      <c r="J95" t="s">
        <v>219</v>
      </c>
      <c r="K95" t="s">
        <v>219</v>
      </c>
      <c r="L95" t="s">
        <v>158</v>
      </c>
      <c r="M95" t="s">
        <v>219</v>
      </c>
    </row>
    <row r="96" spans="1:13" x14ac:dyDescent="0.25">
      <c r="A96">
        <v>95</v>
      </c>
      <c r="B96" t="s">
        <v>314</v>
      </c>
      <c r="C96" t="s">
        <v>184</v>
      </c>
      <c r="D96" t="s">
        <v>184</v>
      </c>
      <c r="E96" t="s">
        <v>189</v>
      </c>
      <c r="F96" t="s">
        <v>218</v>
      </c>
      <c r="G96" t="s">
        <v>218</v>
      </c>
      <c r="H96" t="s">
        <v>218</v>
      </c>
      <c r="I96" t="s">
        <v>158</v>
      </c>
      <c r="J96" t="s">
        <v>219</v>
      </c>
      <c r="K96" t="s">
        <v>219</v>
      </c>
      <c r="L96" t="s">
        <v>219</v>
      </c>
      <c r="M96" t="s">
        <v>219</v>
      </c>
    </row>
    <row r="97" spans="1:13" x14ac:dyDescent="0.25">
      <c r="A97">
        <v>96</v>
      </c>
      <c r="B97" t="s">
        <v>315</v>
      </c>
      <c r="C97" t="s">
        <v>180</v>
      </c>
      <c r="D97" t="s">
        <v>180</v>
      </c>
      <c r="E97" t="s">
        <v>202</v>
      </c>
      <c r="F97" t="s">
        <v>218</v>
      </c>
      <c r="G97" t="s">
        <v>218</v>
      </c>
      <c r="H97" t="s">
        <v>218</v>
      </c>
      <c r="I97" t="s">
        <v>158</v>
      </c>
      <c r="J97" t="s">
        <v>219</v>
      </c>
      <c r="K97" t="s">
        <v>219</v>
      </c>
      <c r="L97" t="s">
        <v>158</v>
      </c>
      <c r="M97" t="s">
        <v>219</v>
      </c>
    </row>
    <row r="98" spans="1:13" x14ac:dyDescent="0.25">
      <c r="A98">
        <v>97</v>
      </c>
      <c r="B98" t="s">
        <v>316</v>
      </c>
      <c r="C98" t="s">
        <v>184</v>
      </c>
      <c r="D98" t="s">
        <v>184</v>
      </c>
      <c r="E98" t="s">
        <v>202</v>
      </c>
      <c r="F98" t="s">
        <v>218</v>
      </c>
      <c r="G98" t="s">
        <v>218</v>
      </c>
      <c r="H98" t="s">
        <v>218</v>
      </c>
      <c r="I98" t="s">
        <v>158</v>
      </c>
      <c r="J98" t="s">
        <v>158</v>
      </c>
      <c r="K98" t="s">
        <v>158</v>
      </c>
      <c r="L98" t="s">
        <v>158</v>
      </c>
      <c r="M98" t="s">
        <v>158</v>
      </c>
    </row>
    <row r="99" spans="1:13" x14ac:dyDescent="0.25">
      <c r="A99">
        <v>99</v>
      </c>
      <c r="B99" t="s">
        <v>317</v>
      </c>
      <c r="C99" t="s">
        <v>186</v>
      </c>
      <c r="D99" t="s">
        <v>186</v>
      </c>
      <c r="E99" t="s">
        <v>193</v>
      </c>
      <c r="F99" t="s">
        <v>219</v>
      </c>
      <c r="G99" t="s">
        <v>318</v>
      </c>
      <c r="H99" t="s">
        <v>219</v>
      </c>
      <c r="I99" t="s">
        <v>158</v>
      </c>
      <c r="J99" t="s">
        <v>219</v>
      </c>
      <c r="K99" t="s">
        <v>219</v>
      </c>
      <c r="L99" t="s">
        <v>219</v>
      </c>
      <c r="M99" t="s">
        <v>219</v>
      </c>
    </row>
    <row r="100" spans="1:13" x14ac:dyDescent="0.25">
      <c r="A100">
        <v>100</v>
      </c>
      <c r="B100" t="s">
        <v>319</v>
      </c>
      <c r="C100" t="s">
        <v>184</v>
      </c>
      <c r="D100" t="s">
        <v>184</v>
      </c>
      <c r="E100" t="s">
        <v>181</v>
      </c>
      <c r="F100" t="s">
        <v>219</v>
      </c>
      <c r="G100" t="s">
        <v>219</v>
      </c>
      <c r="H100" t="s">
        <v>318</v>
      </c>
      <c r="I100" t="s">
        <v>158</v>
      </c>
      <c r="J100" t="s">
        <v>219</v>
      </c>
      <c r="K100" t="s">
        <v>219</v>
      </c>
      <c r="L100" t="s">
        <v>219</v>
      </c>
      <c r="M100" t="s">
        <v>219</v>
      </c>
    </row>
    <row r="101" spans="1:13" x14ac:dyDescent="0.25">
      <c r="A101">
        <v>102</v>
      </c>
      <c r="B101" t="s">
        <v>320</v>
      </c>
      <c r="C101" t="s">
        <v>180</v>
      </c>
      <c r="D101" t="s">
        <v>180</v>
      </c>
      <c r="E101" t="s">
        <v>181</v>
      </c>
      <c r="F101" t="s">
        <v>219</v>
      </c>
      <c r="G101" t="s">
        <v>219</v>
      </c>
      <c r="H101" t="s">
        <v>219</v>
      </c>
      <c r="I101" t="s">
        <v>254</v>
      </c>
      <c r="J101" t="s">
        <v>219</v>
      </c>
      <c r="K101" t="s">
        <v>219</v>
      </c>
      <c r="L101" t="s">
        <v>158</v>
      </c>
      <c r="M101" t="s">
        <v>219</v>
      </c>
    </row>
    <row r="102" spans="1:13" x14ac:dyDescent="0.25">
      <c r="A102">
        <v>104</v>
      </c>
      <c r="B102" t="s">
        <v>321</v>
      </c>
      <c r="C102" t="s">
        <v>322</v>
      </c>
      <c r="D102" t="s">
        <v>180</v>
      </c>
      <c r="E102" t="s">
        <v>193</v>
      </c>
      <c r="F102" t="s">
        <v>219</v>
      </c>
      <c r="G102" t="s">
        <v>219</v>
      </c>
      <c r="H102" t="s">
        <v>318</v>
      </c>
      <c r="I102" t="s">
        <v>158</v>
      </c>
      <c r="J102" t="s">
        <v>219</v>
      </c>
      <c r="K102" t="s">
        <v>219</v>
      </c>
      <c r="L102" t="s">
        <v>158</v>
      </c>
      <c r="M102" t="s">
        <v>219</v>
      </c>
    </row>
    <row r="103" spans="1:13" x14ac:dyDescent="0.25">
      <c r="A103">
        <v>105</v>
      </c>
      <c r="B103" t="s">
        <v>323</v>
      </c>
      <c r="C103" t="s">
        <v>324</v>
      </c>
      <c r="D103" s="27" t="s">
        <v>182</v>
      </c>
      <c r="E103" t="s">
        <v>202</v>
      </c>
      <c r="F103" t="s">
        <v>219</v>
      </c>
      <c r="G103" t="s">
        <v>219</v>
      </c>
      <c r="H103" t="s">
        <v>219</v>
      </c>
      <c r="I103" t="s">
        <v>158</v>
      </c>
      <c r="J103" t="s">
        <v>219</v>
      </c>
      <c r="K103" t="s">
        <v>219</v>
      </c>
      <c r="L103" t="s">
        <v>219</v>
      </c>
      <c r="M103" t="s">
        <v>219</v>
      </c>
    </row>
    <row r="104" spans="1:13" x14ac:dyDescent="0.25">
      <c r="A104">
        <v>106</v>
      </c>
      <c r="B104" t="s">
        <v>325</v>
      </c>
      <c r="C104" t="s">
        <v>184</v>
      </c>
      <c r="D104" t="s">
        <v>184</v>
      </c>
      <c r="E104" t="s">
        <v>201</v>
      </c>
      <c r="F104" t="s">
        <v>219</v>
      </c>
      <c r="G104" t="s">
        <v>219</v>
      </c>
      <c r="H104" t="s">
        <v>219</v>
      </c>
      <c r="I104" t="s">
        <v>219</v>
      </c>
      <c r="J104" t="s">
        <v>219</v>
      </c>
      <c r="K104" t="s">
        <v>219</v>
      </c>
      <c r="L104" t="s">
        <v>158</v>
      </c>
      <c r="M104" t="s">
        <v>158</v>
      </c>
    </row>
    <row r="105" spans="1:13" x14ac:dyDescent="0.25">
      <c r="A105">
        <v>107</v>
      </c>
      <c r="B105" t="s">
        <v>326</v>
      </c>
      <c r="C105" t="s">
        <v>184</v>
      </c>
      <c r="D105" t="s">
        <v>184</v>
      </c>
      <c r="E105" t="s">
        <v>201</v>
      </c>
      <c r="F105" t="s">
        <v>219</v>
      </c>
      <c r="G105" t="s">
        <v>219</v>
      </c>
      <c r="H105" t="s">
        <v>219</v>
      </c>
      <c r="I105" t="s">
        <v>219</v>
      </c>
      <c r="J105" t="s">
        <v>219</v>
      </c>
      <c r="K105" t="s">
        <v>219</v>
      </c>
      <c r="L105" t="s">
        <v>158</v>
      </c>
      <c r="M105" t="s">
        <v>219</v>
      </c>
    </row>
    <row r="106" spans="1:13" x14ac:dyDescent="0.25">
      <c r="A106">
        <v>108</v>
      </c>
      <c r="B106" t="s">
        <v>327</v>
      </c>
      <c r="C106" t="s">
        <v>184</v>
      </c>
      <c r="D106" t="s">
        <v>184</v>
      </c>
      <c r="E106" t="s">
        <v>201</v>
      </c>
      <c r="F106" t="s">
        <v>219</v>
      </c>
      <c r="G106" t="s">
        <v>219</v>
      </c>
      <c r="H106" t="s">
        <v>219</v>
      </c>
      <c r="I106" t="s">
        <v>219</v>
      </c>
      <c r="J106" t="s">
        <v>219</v>
      </c>
      <c r="K106" t="s">
        <v>219</v>
      </c>
      <c r="L106" t="s">
        <v>158</v>
      </c>
      <c r="M106" t="s">
        <v>219</v>
      </c>
    </row>
    <row r="107" spans="1:13" x14ac:dyDescent="0.25">
      <c r="A107">
        <v>109</v>
      </c>
      <c r="B107" t="s">
        <v>328</v>
      </c>
      <c r="C107" t="s">
        <v>184</v>
      </c>
      <c r="D107" t="s">
        <v>184</v>
      </c>
      <c r="E107" t="s">
        <v>201</v>
      </c>
      <c r="F107" t="s">
        <v>219</v>
      </c>
      <c r="G107" t="s">
        <v>219</v>
      </c>
      <c r="H107" t="s">
        <v>219</v>
      </c>
      <c r="I107" t="s">
        <v>219</v>
      </c>
      <c r="J107" t="s">
        <v>219</v>
      </c>
      <c r="K107" t="s">
        <v>219</v>
      </c>
      <c r="L107" t="s">
        <v>158</v>
      </c>
      <c r="M107" t="s">
        <v>158</v>
      </c>
    </row>
    <row r="108" spans="1:13" x14ac:dyDescent="0.25">
      <c r="A108">
        <v>110</v>
      </c>
      <c r="B108" t="s">
        <v>329</v>
      </c>
      <c r="C108" t="s">
        <v>184</v>
      </c>
      <c r="D108" t="s">
        <v>184</v>
      </c>
      <c r="E108" t="s">
        <v>201</v>
      </c>
      <c r="F108" t="s">
        <v>219</v>
      </c>
      <c r="G108" t="s">
        <v>219</v>
      </c>
      <c r="H108" t="s">
        <v>219</v>
      </c>
      <c r="I108" t="s">
        <v>219</v>
      </c>
      <c r="J108" t="s">
        <v>219</v>
      </c>
      <c r="K108" t="s">
        <v>219</v>
      </c>
      <c r="L108" t="s">
        <v>158</v>
      </c>
      <c r="M108" t="s">
        <v>219</v>
      </c>
    </row>
    <row r="109" spans="1:13" x14ac:dyDescent="0.25">
      <c r="A109">
        <v>111</v>
      </c>
      <c r="B109" t="s">
        <v>330</v>
      </c>
      <c r="C109" t="s">
        <v>184</v>
      </c>
      <c r="D109" t="s">
        <v>184</v>
      </c>
      <c r="E109" t="s">
        <v>201</v>
      </c>
      <c r="F109" t="s">
        <v>219</v>
      </c>
      <c r="G109" t="s">
        <v>219</v>
      </c>
      <c r="H109" t="s">
        <v>219</v>
      </c>
      <c r="I109" t="s">
        <v>219</v>
      </c>
      <c r="J109" t="s">
        <v>219</v>
      </c>
      <c r="K109" t="s">
        <v>219</v>
      </c>
      <c r="L109" t="s">
        <v>158</v>
      </c>
      <c r="M109" t="s">
        <v>158</v>
      </c>
    </row>
    <row r="110" spans="1:13" x14ac:dyDescent="0.25">
      <c r="A110">
        <v>112</v>
      </c>
      <c r="B110" t="s">
        <v>331</v>
      </c>
      <c r="C110" t="s">
        <v>184</v>
      </c>
      <c r="D110" t="s">
        <v>184</v>
      </c>
      <c r="E110" t="s">
        <v>201</v>
      </c>
      <c r="F110" t="s">
        <v>219</v>
      </c>
      <c r="G110" t="s">
        <v>219</v>
      </c>
      <c r="H110" t="s">
        <v>219</v>
      </c>
      <c r="I110" t="s">
        <v>219</v>
      </c>
      <c r="J110" t="s">
        <v>219</v>
      </c>
      <c r="K110" t="s">
        <v>219</v>
      </c>
      <c r="L110" t="s">
        <v>158</v>
      </c>
      <c r="M110" t="s">
        <v>219</v>
      </c>
    </row>
    <row r="111" spans="1:13" x14ac:dyDescent="0.25">
      <c r="A111">
        <v>113</v>
      </c>
      <c r="B111" t="s">
        <v>332</v>
      </c>
      <c r="C111" t="s">
        <v>184</v>
      </c>
      <c r="D111" t="s">
        <v>184</v>
      </c>
      <c r="E111" t="s">
        <v>201</v>
      </c>
      <c r="F111" t="s">
        <v>219</v>
      </c>
      <c r="G111" t="s">
        <v>219</v>
      </c>
      <c r="H111" t="s">
        <v>219</v>
      </c>
      <c r="I111" t="s">
        <v>219</v>
      </c>
      <c r="J111" t="s">
        <v>219</v>
      </c>
      <c r="K111" t="s">
        <v>219</v>
      </c>
      <c r="L111" t="s">
        <v>158</v>
      </c>
      <c r="M111" t="s">
        <v>219</v>
      </c>
    </row>
    <row r="112" spans="1:13" x14ac:dyDescent="0.25">
      <c r="A112">
        <v>114</v>
      </c>
      <c r="B112" t="s">
        <v>333</v>
      </c>
      <c r="C112" t="s">
        <v>184</v>
      </c>
      <c r="D112" t="s">
        <v>184</v>
      </c>
      <c r="E112" t="s">
        <v>201</v>
      </c>
      <c r="F112" t="s">
        <v>219</v>
      </c>
      <c r="G112" t="s">
        <v>219</v>
      </c>
      <c r="H112" t="s">
        <v>219</v>
      </c>
      <c r="I112" t="s">
        <v>219</v>
      </c>
      <c r="J112" t="s">
        <v>219</v>
      </c>
      <c r="K112" t="s">
        <v>219</v>
      </c>
      <c r="L112" t="s">
        <v>158</v>
      </c>
      <c r="M112" t="s">
        <v>218</v>
      </c>
    </row>
    <row r="113" spans="1:13" x14ac:dyDescent="0.25">
      <c r="A113">
        <v>115</v>
      </c>
      <c r="B113" t="s">
        <v>334</v>
      </c>
      <c r="C113" t="s">
        <v>184</v>
      </c>
      <c r="D113" t="s">
        <v>184</v>
      </c>
      <c r="E113" t="s">
        <v>201</v>
      </c>
      <c r="F113" t="s">
        <v>219</v>
      </c>
      <c r="G113" t="s">
        <v>219</v>
      </c>
      <c r="H113" t="s">
        <v>219</v>
      </c>
      <c r="I113" t="s">
        <v>219</v>
      </c>
      <c r="J113" t="s">
        <v>219</v>
      </c>
      <c r="K113" t="s">
        <v>219</v>
      </c>
      <c r="L113" t="s">
        <v>158</v>
      </c>
      <c r="M113" t="s">
        <v>219</v>
      </c>
    </row>
    <row r="114" spans="1:13" x14ac:dyDescent="0.25">
      <c r="A114">
        <v>116</v>
      </c>
      <c r="B114" t="s">
        <v>335</v>
      </c>
      <c r="C114" t="s">
        <v>184</v>
      </c>
      <c r="D114" t="s">
        <v>184</v>
      </c>
      <c r="E114" t="s">
        <v>201</v>
      </c>
      <c r="F114" t="s">
        <v>219</v>
      </c>
      <c r="G114" t="s">
        <v>219</v>
      </c>
      <c r="H114" t="s">
        <v>219</v>
      </c>
      <c r="I114" t="s">
        <v>219</v>
      </c>
      <c r="J114" t="s">
        <v>219</v>
      </c>
      <c r="K114" t="s">
        <v>219</v>
      </c>
      <c r="L114" t="s">
        <v>158</v>
      </c>
      <c r="M114" t="s">
        <v>219</v>
      </c>
    </row>
    <row r="115" spans="1:13" x14ac:dyDescent="0.25">
      <c r="A115">
        <v>117</v>
      </c>
      <c r="B115" t="s">
        <v>336</v>
      </c>
      <c r="C115" t="s">
        <v>184</v>
      </c>
      <c r="D115" t="s">
        <v>184</v>
      </c>
      <c r="E115" t="s">
        <v>201</v>
      </c>
      <c r="F115" t="s">
        <v>219</v>
      </c>
      <c r="G115" t="s">
        <v>219</v>
      </c>
      <c r="H115" t="s">
        <v>219</v>
      </c>
      <c r="I115" t="s">
        <v>219</v>
      </c>
      <c r="J115" t="s">
        <v>219</v>
      </c>
      <c r="K115" t="s">
        <v>219</v>
      </c>
      <c r="L115" t="s">
        <v>158</v>
      </c>
      <c r="M115" t="s">
        <v>158</v>
      </c>
    </row>
    <row r="116" spans="1:13" x14ac:dyDescent="0.25">
      <c r="A116">
        <v>118</v>
      </c>
      <c r="B116" t="s">
        <v>337</v>
      </c>
      <c r="C116" t="s">
        <v>184</v>
      </c>
      <c r="D116" t="s">
        <v>184</v>
      </c>
      <c r="E116" t="s">
        <v>201</v>
      </c>
      <c r="F116" t="s">
        <v>219</v>
      </c>
      <c r="G116" t="s">
        <v>219</v>
      </c>
      <c r="H116" t="s">
        <v>219</v>
      </c>
      <c r="I116" t="s">
        <v>219</v>
      </c>
      <c r="J116" t="s">
        <v>219</v>
      </c>
      <c r="K116" t="s">
        <v>219</v>
      </c>
      <c r="L116" t="s">
        <v>158</v>
      </c>
      <c r="M116" t="s">
        <v>158</v>
      </c>
    </row>
    <row r="117" spans="1:13" x14ac:dyDescent="0.25">
      <c r="A117">
        <v>119</v>
      </c>
      <c r="B117" t="s">
        <v>338</v>
      </c>
      <c r="C117" t="s">
        <v>184</v>
      </c>
      <c r="D117" t="s">
        <v>184</v>
      </c>
      <c r="E117" t="s">
        <v>201</v>
      </c>
      <c r="F117" t="s">
        <v>219</v>
      </c>
      <c r="G117" t="s">
        <v>219</v>
      </c>
      <c r="H117" t="s">
        <v>219</v>
      </c>
      <c r="I117" t="s">
        <v>219</v>
      </c>
      <c r="J117" t="s">
        <v>219</v>
      </c>
      <c r="K117" t="s">
        <v>219</v>
      </c>
      <c r="L117" t="s">
        <v>158</v>
      </c>
      <c r="M117" t="s">
        <v>158</v>
      </c>
    </row>
    <row r="118" spans="1:13" x14ac:dyDescent="0.25">
      <c r="A118">
        <v>120</v>
      </c>
      <c r="B118" t="s">
        <v>339</v>
      </c>
      <c r="C118" t="s">
        <v>184</v>
      </c>
      <c r="D118" t="s">
        <v>184</v>
      </c>
      <c r="E118" t="s">
        <v>201</v>
      </c>
      <c r="F118" t="s">
        <v>219</v>
      </c>
      <c r="G118" t="s">
        <v>219</v>
      </c>
      <c r="H118" t="s">
        <v>219</v>
      </c>
      <c r="I118" t="s">
        <v>219</v>
      </c>
      <c r="J118" t="s">
        <v>219</v>
      </c>
      <c r="K118" t="s">
        <v>219</v>
      </c>
      <c r="L118" t="s">
        <v>158</v>
      </c>
      <c r="M118" t="s">
        <v>158</v>
      </c>
    </row>
    <row r="120" spans="1:13" x14ac:dyDescent="0.25">
      <c r="A120" t="s">
        <v>340</v>
      </c>
      <c r="B120" t="s">
        <v>341</v>
      </c>
    </row>
    <row r="121" spans="1:13" x14ac:dyDescent="0.25">
      <c r="A121" t="s">
        <v>342</v>
      </c>
      <c r="B121" t="s">
        <v>343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80C4-C9BD-4CEA-987F-36A0E4716837}">
  <dimension ref="A1:F68"/>
  <sheetViews>
    <sheetView topLeftCell="A37" workbookViewId="0">
      <selection activeCell="E68" sqref="E40:E68"/>
    </sheetView>
  </sheetViews>
  <sheetFormatPr baseColWidth="10" defaultRowHeight="15" x14ac:dyDescent="0.25"/>
  <cols>
    <col min="1" max="1" width="23" customWidth="1"/>
    <col min="3" max="3" width="16" customWidth="1"/>
    <col min="4" max="4" width="25" customWidth="1"/>
    <col min="5" max="5" width="17.42578125" style="19" customWidth="1"/>
    <col min="6" max="6" width="106.5703125" customWidth="1"/>
  </cols>
  <sheetData>
    <row r="1" spans="1:6" ht="36" customHeight="1" x14ac:dyDescent="0.25">
      <c r="A1" s="14" t="s">
        <v>12</v>
      </c>
      <c r="B1" s="76" t="s">
        <v>53</v>
      </c>
      <c r="C1" s="76"/>
      <c r="D1" s="76"/>
      <c r="E1" s="76"/>
      <c r="F1" s="76"/>
    </row>
    <row r="2" spans="1:6" ht="27.75" customHeight="1" x14ac:dyDescent="0.25">
      <c r="A2" s="15" t="s">
        <v>125</v>
      </c>
      <c r="B2" s="77" t="s">
        <v>145</v>
      </c>
      <c r="C2" s="78"/>
      <c r="D2" s="78"/>
      <c r="E2" s="78"/>
      <c r="F2" s="79"/>
    </row>
    <row r="3" spans="1:6" x14ac:dyDescent="0.25">
      <c r="A3" s="13"/>
      <c r="B3" s="13"/>
      <c r="C3" s="13"/>
      <c r="D3" s="13"/>
      <c r="E3" s="17"/>
    </row>
    <row r="4" spans="1:6" ht="30" x14ac:dyDescent="0.25">
      <c r="A4" s="16" t="s">
        <v>123</v>
      </c>
      <c r="B4" s="16" t="s">
        <v>126</v>
      </c>
      <c r="C4" s="16" t="s">
        <v>124</v>
      </c>
      <c r="D4" s="16" t="s">
        <v>130</v>
      </c>
      <c r="E4" s="18" t="s">
        <v>144</v>
      </c>
    </row>
    <row r="5" spans="1:6" x14ac:dyDescent="0.25">
      <c r="A5" s="22" t="s">
        <v>147</v>
      </c>
      <c r="B5" s="22">
        <v>2015</v>
      </c>
      <c r="C5">
        <v>50</v>
      </c>
      <c r="D5" s="22">
        <v>8</v>
      </c>
      <c r="E5" s="19">
        <f t="shared" ref="E5:E39" si="0">D5/C5</f>
        <v>0.16</v>
      </c>
    </row>
    <row r="6" spans="1:6" x14ac:dyDescent="0.25">
      <c r="A6" t="s">
        <v>127</v>
      </c>
      <c r="B6">
        <v>2016</v>
      </c>
      <c r="C6" t="s">
        <v>128</v>
      </c>
      <c r="D6">
        <v>42</v>
      </c>
      <c r="E6" s="19" t="e">
        <f t="shared" si="0"/>
        <v>#VALUE!</v>
      </c>
      <c r="F6" s="20">
        <f>MAX(E7:E39)</f>
        <v>0.42857142857142855</v>
      </c>
    </row>
    <row r="7" spans="1:6" x14ac:dyDescent="0.25">
      <c r="A7" t="s">
        <v>129</v>
      </c>
      <c r="B7">
        <v>2016</v>
      </c>
      <c r="C7">
        <v>739</v>
      </c>
      <c r="D7">
        <v>107</v>
      </c>
      <c r="E7" s="19">
        <f t="shared" si="0"/>
        <v>0.14479025710419485</v>
      </c>
      <c r="F7" s="20">
        <f>MIN(E7:E39)</f>
        <v>0.11442786069651742</v>
      </c>
    </row>
    <row r="8" spans="1:6" x14ac:dyDescent="0.25">
      <c r="A8" t="s">
        <v>131</v>
      </c>
      <c r="B8">
        <v>2017</v>
      </c>
      <c r="C8">
        <v>867</v>
      </c>
      <c r="D8">
        <v>139</v>
      </c>
      <c r="E8" s="19">
        <f t="shared" si="0"/>
        <v>0.16032295271049596</v>
      </c>
    </row>
    <row r="9" spans="1:6" x14ac:dyDescent="0.25">
      <c r="A9" t="s">
        <v>132</v>
      </c>
      <c r="B9">
        <v>2017</v>
      </c>
      <c r="C9">
        <v>901</v>
      </c>
      <c r="D9">
        <v>140</v>
      </c>
      <c r="E9" s="19">
        <f t="shared" si="0"/>
        <v>0.15538290788013318</v>
      </c>
    </row>
    <row r="10" spans="1:6" x14ac:dyDescent="0.25">
      <c r="A10" t="s">
        <v>133</v>
      </c>
      <c r="B10">
        <v>2017</v>
      </c>
      <c r="C10">
        <v>902</v>
      </c>
      <c r="D10">
        <v>127</v>
      </c>
      <c r="E10" s="19">
        <f t="shared" si="0"/>
        <v>0.14079822616407983</v>
      </c>
    </row>
    <row r="11" spans="1:6" x14ac:dyDescent="0.25">
      <c r="A11" t="s">
        <v>129</v>
      </c>
      <c r="B11">
        <v>2017</v>
      </c>
      <c r="C11">
        <v>612</v>
      </c>
      <c r="D11">
        <v>91</v>
      </c>
      <c r="E11" s="19">
        <f t="shared" si="0"/>
        <v>0.14869281045751634</v>
      </c>
    </row>
    <row r="12" spans="1:6" x14ac:dyDescent="0.25">
      <c r="A12" t="s">
        <v>134</v>
      </c>
      <c r="B12">
        <v>2017</v>
      </c>
      <c r="C12">
        <v>402</v>
      </c>
      <c r="D12">
        <v>46</v>
      </c>
      <c r="E12" s="19">
        <f t="shared" si="0"/>
        <v>0.11442786069651742</v>
      </c>
    </row>
    <row r="13" spans="1:6" x14ac:dyDescent="0.25">
      <c r="A13" t="s">
        <v>135</v>
      </c>
      <c r="B13">
        <v>2017</v>
      </c>
      <c r="C13">
        <v>315</v>
      </c>
      <c r="D13">
        <v>37</v>
      </c>
      <c r="E13" s="19">
        <f t="shared" si="0"/>
        <v>0.11746031746031746</v>
      </c>
    </row>
    <row r="14" spans="1:6" x14ac:dyDescent="0.25">
      <c r="A14" t="s">
        <v>136</v>
      </c>
      <c r="B14">
        <v>2017</v>
      </c>
      <c r="C14">
        <v>265</v>
      </c>
      <c r="D14">
        <v>45</v>
      </c>
      <c r="E14" s="19">
        <f t="shared" si="0"/>
        <v>0.16981132075471697</v>
      </c>
    </row>
    <row r="15" spans="1:6" x14ac:dyDescent="0.25">
      <c r="A15" t="s">
        <v>137</v>
      </c>
      <c r="B15">
        <v>2018</v>
      </c>
      <c r="C15">
        <v>207</v>
      </c>
      <c r="D15">
        <v>38</v>
      </c>
      <c r="E15" s="19">
        <f t="shared" si="0"/>
        <v>0.18357487922705315</v>
      </c>
    </row>
    <row r="16" spans="1:6" x14ac:dyDescent="0.25">
      <c r="A16" t="s">
        <v>138</v>
      </c>
      <c r="B16">
        <v>2018</v>
      </c>
      <c r="C16">
        <v>108</v>
      </c>
      <c r="D16">
        <v>25</v>
      </c>
      <c r="E16" s="19">
        <f t="shared" si="0"/>
        <v>0.23148148148148148</v>
      </c>
    </row>
    <row r="17" spans="1:5" x14ac:dyDescent="0.25">
      <c r="A17" t="s">
        <v>139</v>
      </c>
      <c r="B17">
        <v>2018</v>
      </c>
      <c r="C17">
        <v>88</v>
      </c>
      <c r="D17">
        <v>22</v>
      </c>
      <c r="E17" s="19">
        <f t="shared" si="0"/>
        <v>0.25</v>
      </c>
    </row>
    <row r="18" spans="1:5" x14ac:dyDescent="0.25">
      <c r="A18" t="s">
        <v>131</v>
      </c>
      <c r="B18">
        <v>2018</v>
      </c>
      <c r="C18">
        <v>114</v>
      </c>
      <c r="D18">
        <v>20</v>
      </c>
      <c r="E18" s="19">
        <f t="shared" si="0"/>
        <v>0.17543859649122806</v>
      </c>
    </row>
    <row r="19" spans="1:5" x14ac:dyDescent="0.25">
      <c r="A19" t="s">
        <v>140</v>
      </c>
      <c r="B19">
        <v>2018</v>
      </c>
      <c r="C19">
        <v>115</v>
      </c>
      <c r="D19">
        <v>29</v>
      </c>
      <c r="E19" s="19">
        <f t="shared" si="0"/>
        <v>0.25217391304347825</v>
      </c>
    </row>
    <row r="20" spans="1:5" x14ac:dyDescent="0.25">
      <c r="A20" t="s">
        <v>132</v>
      </c>
      <c r="B20">
        <v>2018</v>
      </c>
      <c r="C20">
        <v>125</v>
      </c>
      <c r="D20">
        <v>29</v>
      </c>
      <c r="E20" s="19">
        <f t="shared" si="0"/>
        <v>0.23200000000000001</v>
      </c>
    </row>
    <row r="21" spans="1:5" x14ac:dyDescent="0.25">
      <c r="A21" t="s">
        <v>133</v>
      </c>
      <c r="B21">
        <v>2018</v>
      </c>
      <c r="C21">
        <v>86</v>
      </c>
      <c r="D21">
        <v>21</v>
      </c>
      <c r="E21" s="19">
        <f t="shared" si="0"/>
        <v>0.2441860465116279</v>
      </c>
    </row>
    <row r="22" spans="1:5" x14ac:dyDescent="0.25">
      <c r="A22" t="s">
        <v>141</v>
      </c>
      <c r="B22">
        <v>2018</v>
      </c>
      <c r="C22">
        <v>86</v>
      </c>
      <c r="D22">
        <v>21</v>
      </c>
      <c r="E22" s="19">
        <f t="shared" si="0"/>
        <v>0.2441860465116279</v>
      </c>
    </row>
    <row r="23" spans="1:5" x14ac:dyDescent="0.25">
      <c r="A23" t="s">
        <v>129</v>
      </c>
      <c r="B23">
        <v>2018</v>
      </c>
      <c r="C23">
        <v>105</v>
      </c>
      <c r="D23">
        <v>45</v>
      </c>
      <c r="E23" s="19">
        <f t="shared" si="0"/>
        <v>0.42857142857142855</v>
      </c>
    </row>
    <row r="24" spans="1:5" x14ac:dyDescent="0.25">
      <c r="A24" t="s">
        <v>134</v>
      </c>
      <c r="B24">
        <v>2018</v>
      </c>
      <c r="C24">
        <v>109</v>
      </c>
      <c r="D24">
        <v>30</v>
      </c>
      <c r="E24" s="19">
        <f t="shared" si="0"/>
        <v>0.27522935779816515</v>
      </c>
    </row>
    <row r="25" spans="1:5" x14ac:dyDescent="0.25">
      <c r="A25" t="s">
        <v>135</v>
      </c>
      <c r="B25">
        <v>2018</v>
      </c>
      <c r="C25">
        <v>159</v>
      </c>
      <c r="D25">
        <v>28</v>
      </c>
      <c r="E25" s="19">
        <f t="shared" si="0"/>
        <v>0.1761006289308176</v>
      </c>
    </row>
    <row r="26" spans="1:5" x14ac:dyDescent="0.25">
      <c r="A26" t="s">
        <v>142</v>
      </c>
      <c r="B26">
        <v>2018</v>
      </c>
      <c r="C26">
        <v>174</v>
      </c>
      <c r="D26">
        <v>31</v>
      </c>
      <c r="E26" s="19">
        <f t="shared" si="0"/>
        <v>0.17816091954022989</v>
      </c>
    </row>
    <row r="27" spans="1:5" x14ac:dyDescent="0.25">
      <c r="A27" t="s">
        <v>143</v>
      </c>
      <c r="B27">
        <v>2019</v>
      </c>
      <c r="C27">
        <v>270</v>
      </c>
      <c r="D27">
        <v>68</v>
      </c>
      <c r="E27" s="19">
        <f t="shared" si="0"/>
        <v>0.25185185185185183</v>
      </c>
    </row>
    <row r="28" spans="1:5" x14ac:dyDescent="0.25">
      <c r="A28" t="s">
        <v>138</v>
      </c>
      <c r="B28">
        <v>2019</v>
      </c>
      <c r="C28">
        <v>380</v>
      </c>
      <c r="D28">
        <v>94</v>
      </c>
      <c r="E28" s="19">
        <f t="shared" si="0"/>
        <v>0.24736842105263157</v>
      </c>
    </row>
    <row r="29" spans="1:5" x14ac:dyDescent="0.25">
      <c r="A29" t="s">
        <v>139</v>
      </c>
      <c r="B29">
        <v>2019</v>
      </c>
      <c r="C29">
        <v>528</v>
      </c>
      <c r="D29">
        <v>133</v>
      </c>
      <c r="E29" s="19">
        <f t="shared" si="0"/>
        <v>0.25189393939393939</v>
      </c>
    </row>
    <row r="30" spans="1:5" x14ac:dyDescent="0.25">
      <c r="A30" t="s">
        <v>131</v>
      </c>
      <c r="B30">
        <v>2019</v>
      </c>
      <c r="C30">
        <v>823</v>
      </c>
      <c r="D30">
        <v>243</v>
      </c>
      <c r="E30" s="19">
        <f t="shared" si="0"/>
        <v>0.29526123936816523</v>
      </c>
    </row>
    <row r="31" spans="1:5" x14ac:dyDescent="0.25">
      <c r="A31" t="s">
        <v>140</v>
      </c>
      <c r="B31">
        <v>2019</v>
      </c>
      <c r="C31">
        <v>1017</v>
      </c>
      <c r="D31">
        <v>315</v>
      </c>
      <c r="E31" s="19">
        <f t="shared" si="0"/>
        <v>0.30973451327433627</v>
      </c>
    </row>
    <row r="32" spans="1:5" x14ac:dyDescent="0.25">
      <c r="A32" t="s">
        <v>132</v>
      </c>
      <c r="B32">
        <v>2019</v>
      </c>
      <c r="C32">
        <v>1161</v>
      </c>
      <c r="D32">
        <v>351</v>
      </c>
      <c r="E32" s="19">
        <f t="shared" si="0"/>
        <v>0.30232558139534882</v>
      </c>
    </row>
    <row r="33" spans="1:5" x14ac:dyDescent="0.25">
      <c r="A33" t="s">
        <v>133</v>
      </c>
      <c r="B33">
        <v>2019</v>
      </c>
      <c r="C33">
        <v>1351</v>
      </c>
      <c r="D33">
        <v>448</v>
      </c>
      <c r="E33" s="19">
        <f t="shared" si="0"/>
        <v>0.33160621761658032</v>
      </c>
    </row>
    <row r="34" spans="1:5" x14ac:dyDescent="0.25">
      <c r="A34" t="s">
        <v>141</v>
      </c>
      <c r="B34">
        <v>2019</v>
      </c>
      <c r="C34">
        <v>1757</v>
      </c>
      <c r="D34">
        <v>576</v>
      </c>
      <c r="E34" s="19">
        <f t="shared" si="0"/>
        <v>0.32783153101878204</v>
      </c>
    </row>
    <row r="35" spans="1:5" x14ac:dyDescent="0.25">
      <c r="A35" t="s">
        <v>129</v>
      </c>
      <c r="B35">
        <v>2019</v>
      </c>
      <c r="C35">
        <v>2226</v>
      </c>
      <c r="D35">
        <v>761</v>
      </c>
      <c r="E35" s="19">
        <f t="shared" si="0"/>
        <v>0.34186882300089849</v>
      </c>
    </row>
    <row r="36" spans="1:5" x14ac:dyDescent="0.25">
      <c r="A36" t="s">
        <v>134</v>
      </c>
      <c r="B36">
        <v>2019</v>
      </c>
      <c r="C36">
        <v>3147</v>
      </c>
      <c r="D36">
        <v>997</v>
      </c>
      <c r="E36" s="19">
        <f t="shared" si="0"/>
        <v>0.31680965999364474</v>
      </c>
    </row>
    <row r="37" spans="1:5" x14ac:dyDescent="0.25">
      <c r="A37" t="s">
        <v>135</v>
      </c>
      <c r="B37">
        <v>2019</v>
      </c>
      <c r="C37">
        <v>4085</v>
      </c>
      <c r="D37">
        <v>1166</v>
      </c>
      <c r="E37" s="19">
        <f t="shared" si="0"/>
        <v>0.28543451652386781</v>
      </c>
    </row>
    <row r="38" spans="1:5" x14ac:dyDescent="0.25">
      <c r="A38" t="s">
        <v>136</v>
      </c>
      <c r="B38">
        <v>2019</v>
      </c>
      <c r="C38">
        <v>5433</v>
      </c>
      <c r="D38">
        <v>1477</v>
      </c>
      <c r="E38" s="19">
        <f t="shared" si="0"/>
        <v>0.27185716915148167</v>
      </c>
    </row>
    <row r="39" spans="1:5" x14ac:dyDescent="0.25">
      <c r="A39" t="s">
        <v>143</v>
      </c>
      <c r="B39">
        <v>2020</v>
      </c>
      <c r="C39">
        <v>7390</v>
      </c>
      <c r="D39">
        <v>1858</v>
      </c>
      <c r="E39" s="19">
        <f t="shared" si="0"/>
        <v>0.25142083897158324</v>
      </c>
    </row>
    <row r="40" spans="1:5" x14ac:dyDescent="0.25">
      <c r="A40" t="s">
        <v>138</v>
      </c>
      <c r="B40">
        <v>2020</v>
      </c>
      <c r="C40" t="s">
        <v>128</v>
      </c>
      <c r="D40">
        <v>2196</v>
      </c>
    </row>
    <row r="41" spans="1:5" x14ac:dyDescent="0.25">
      <c r="A41" t="s">
        <v>139</v>
      </c>
      <c r="B41">
        <v>2020</v>
      </c>
      <c r="C41" t="s">
        <v>128</v>
      </c>
      <c r="D41">
        <v>2328</v>
      </c>
    </row>
    <row r="42" spans="1:5" x14ac:dyDescent="0.25">
      <c r="A42" t="s">
        <v>131</v>
      </c>
      <c r="B42">
        <v>2020</v>
      </c>
      <c r="C42" t="s">
        <v>128</v>
      </c>
      <c r="D42">
        <v>1847</v>
      </c>
    </row>
    <row r="43" spans="1:5" x14ac:dyDescent="0.25">
      <c r="A43" t="s">
        <v>140</v>
      </c>
      <c r="B43">
        <v>2020</v>
      </c>
      <c r="C43" t="s">
        <v>128</v>
      </c>
      <c r="D43">
        <v>2164</v>
      </c>
    </row>
    <row r="44" spans="1:5" x14ac:dyDescent="0.25">
      <c r="A44" t="s">
        <v>132</v>
      </c>
      <c r="B44">
        <v>2020</v>
      </c>
      <c r="C44" t="s">
        <v>128</v>
      </c>
      <c r="D44">
        <v>2521</v>
      </c>
    </row>
    <row r="45" spans="1:5" x14ac:dyDescent="0.25">
      <c r="A45" t="s">
        <v>133</v>
      </c>
      <c r="B45">
        <v>2020</v>
      </c>
      <c r="C45" t="s">
        <v>128</v>
      </c>
      <c r="D45">
        <v>2619</v>
      </c>
    </row>
    <row r="46" spans="1:5" x14ac:dyDescent="0.25">
      <c r="A46" t="s">
        <v>141</v>
      </c>
      <c r="B46">
        <v>2020</v>
      </c>
      <c r="C46" t="s">
        <v>128</v>
      </c>
      <c r="D46">
        <v>2800</v>
      </c>
    </row>
    <row r="47" spans="1:5" x14ac:dyDescent="0.25">
      <c r="A47" t="s">
        <v>129</v>
      </c>
      <c r="B47">
        <v>2020</v>
      </c>
      <c r="C47" t="s">
        <v>128</v>
      </c>
      <c r="D47">
        <v>2837</v>
      </c>
    </row>
    <row r="48" spans="1:5" x14ac:dyDescent="0.25">
      <c r="A48" t="s">
        <v>134</v>
      </c>
      <c r="B48">
        <v>2020</v>
      </c>
      <c r="C48" t="s">
        <v>128</v>
      </c>
      <c r="D48">
        <v>2900</v>
      </c>
    </row>
    <row r="49" spans="1:4" x14ac:dyDescent="0.25">
      <c r="A49" t="s">
        <v>135</v>
      </c>
      <c r="B49">
        <v>2020</v>
      </c>
      <c r="C49" t="s">
        <v>128</v>
      </c>
      <c r="D49">
        <v>2998</v>
      </c>
    </row>
    <row r="50" spans="1:4" x14ac:dyDescent="0.25">
      <c r="A50" t="s">
        <v>136</v>
      </c>
      <c r="B50">
        <v>2020</v>
      </c>
      <c r="C50" t="s">
        <v>128</v>
      </c>
      <c r="D50">
        <v>3021</v>
      </c>
    </row>
    <row r="51" spans="1:4" x14ac:dyDescent="0.25">
      <c r="A51" t="s">
        <v>137</v>
      </c>
      <c r="B51">
        <v>2021</v>
      </c>
      <c r="C51" t="s">
        <v>128</v>
      </c>
      <c r="D51">
        <v>3164</v>
      </c>
    </row>
    <row r="52" spans="1:4" x14ac:dyDescent="0.25">
      <c r="A52" t="s">
        <v>138</v>
      </c>
      <c r="B52">
        <v>2021</v>
      </c>
      <c r="C52" t="s">
        <v>128</v>
      </c>
      <c r="D52">
        <v>3337</v>
      </c>
    </row>
    <row r="53" spans="1:4" x14ac:dyDescent="0.25">
      <c r="A53" t="s">
        <v>139</v>
      </c>
      <c r="B53">
        <v>2021</v>
      </c>
      <c r="C53" t="s">
        <v>128</v>
      </c>
      <c r="D53">
        <v>3532</v>
      </c>
    </row>
    <row r="54" spans="1:4" x14ac:dyDescent="0.25">
      <c r="A54" t="s">
        <v>131</v>
      </c>
      <c r="B54">
        <v>2021</v>
      </c>
      <c r="C54" t="s">
        <v>128</v>
      </c>
      <c r="D54">
        <v>3259</v>
      </c>
    </row>
    <row r="55" spans="1:4" x14ac:dyDescent="0.25">
      <c r="A55" t="s">
        <v>140</v>
      </c>
      <c r="B55">
        <v>2021</v>
      </c>
      <c r="C55" t="s">
        <v>128</v>
      </c>
      <c r="D55">
        <v>3207</v>
      </c>
    </row>
    <row r="56" spans="1:4" x14ac:dyDescent="0.25">
      <c r="A56" t="s">
        <v>132</v>
      </c>
      <c r="B56">
        <v>2021</v>
      </c>
      <c r="C56" t="s">
        <v>128</v>
      </c>
      <c r="D56">
        <v>3411</v>
      </c>
    </row>
    <row r="57" spans="1:4" x14ac:dyDescent="0.25">
      <c r="A57" t="s">
        <v>133</v>
      </c>
      <c r="B57">
        <v>2021</v>
      </c>
      <c r="C57" t="s">
        <v>128</v>
      </c>
      <c r="D57">
        <v>3397</v>
      </c>
    </row>
    <row r="58" spans="1:4" x14ac:dyDescent="0.25">
      <c r="A58" t="s">
        <v>141</v>
      </c>
      <c r="B58">
        <v>2021</v>
      </c>
      <c r="C58" t="s">
        <v>128</v>
      </c>
      <c r="D58">
        <v>3042</v>
      </c>
    </row>
    <row r="59" spans="1:4" x14ac:dyDescent="0.25">
      <c r="A59" t="s">
        <v>129</v>
      </c>
      <c r="B59">
        <v>2021</v>
      </c>
      <c r="C59" t="s">
        <v>128</v>
      </c>
      <c r="D59">
        <v>3346</v>
      </c>
    </row>
    <row r="60" spans="1:4" x14ac:dyDescent="0.25">
      <c r="A60" t="s">
        <v>134</v>
      </c>
      <c r="B60">
        <v>2021</v>
      </c>
      <c r="C60" t="s">
        <v>128</v>
      </c>
      <c r="D60">
        <v>3272</v>
      </c>
    </row>
    <row r="61" spans="1:4" x14ac:dyDescent="0.25">
      <c r="A61" t="s">
        <v>135</v>
      </c>
      <c r="B61">
        <v>2021</v>
      </c>
      <c r="C61" t="s">
        <v>128</v>
      </c>
      <c r="D61">
        <v>3522</v>
      </c>
    </row>
    <row r="62" spans="1:4" x14ac:dyDescent="0.25">
      <c r="A62" t="s">
        <v>136</v>
      </c>
      <c r="B62">
        <v>2021</v>
      </c>
      <c r="C62" t="s">
        <v>128</v>
      </c>
      <c r="D62">
        <v>3272</v>
      </c>
    </row>
    <row r="63" spans="1:4" x14ac:dyDescent="0.25">
      <c r="A63" t="s">
        <v>137</v>
      </c>
      <c r="B63">
        <v>2022</v>
      </c>
      <c r="C63" t="s">
        <v>128</v>
      </c>
      <c r="D63">
        <v>3225</v>
      </c>
    </row>
    <row r="64" spans="1:4" x14ac:dyDescent="0.25">
      <c r="A64" t="s">
        <v>138</v>
      </c>
      <c r="B64">
        <v>2022</v>
      </c>
      <c r="C64" t="s">
        <v>128</v>
      </c>
      <c r="D64">
        <v>3059</v>
      </c>
    </row>
    <row r="65" spans="1:6" x14ac:dyDescent="0.25">
      <c r="A65" t="s">
        <v>139</v>
      </c>
      <c r="B65">
        <v>2022</v>
      </c>
      <c r="C65" t="s">
        <v>128</v>
      </c>
      <c r="D65">
        <v>3018</v>
      </c>
    </row>
    <row r="66" spans="1:6" x14ac:dyDescent="0.25">
      <c r="A66" t="s">
        <v>131</v>
      </c>
      <c r="B66">
        <v>2022</v>
      </c>
      <c r="C66" t="s">
        <v>128</v>
      </c>
      <c r="D66">
        <v>2762</v>
      </c>
    </row>
    <row r="67" spans="1:6" x14ac:dyDescent="0.25">
      <c r="A67" t="s">
        <v>140</v>
      </c>
      <c r="B67">
        <v>2022</v>
      </c>
      <c r="C67" t="s">
        <v>128</v>
      </c>
      <c r="D67">
        <v>2637</v>
      </c>
      <c r="F67" s="10"/>
    </row>
    <row r="68" spans="1:6" x14ac:dyDescent="0.25">
      <c r="A68" s="80" t="s">
        <v>146</v>
      </c>
      <c r="B68" s="80"/>
      <c r="C68" s="80"/>
      <c r="D68">
        <f>SUM(D5:D67)</f>
        <v>92301</v>
      </c>
    </row>
  </sheetData>
  <mergeCells count="3">
    <mergeCell ref="B1:F1"/>
    <mergeCell ref="B2:F2"/>
    <mergeCell ref="A68:C68"/>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D69AD-39BC-4F4B-A66B-FC4A5BB88273}">
  <dimension ref="A1:U53"/>
  <sheetViews>
    <sheetView topLeftCell="A52" workbookViewId="0">
      <selection activeCell="G29" sqref="G29"/>
    </sheetView>
  </sheetViews>
  <sheetFormatPr baseColWidth="10" defaultRowHeight="15" x14ac:dyDescent="0.25"/>
  <sheetData>
    <row r="1" spans="1:21" x14ac:dyDescent="0.25">
      <c r="A1" s="83" t="s">
        <v>534</v>
      </c>
      <c r="B1" s="83"/>
    </row>
    <row r="2" spans="1:21" x14ac:dyDescent="0.25">
      <c r="A2" s="83" t="s">
        <v>535</v>
      </c>
      <c r="B2" s="83"/>
    </row>
    <row r="3" spans="1:21" x14ac:dyDescent="0.25">
      <c r="A3" s="83" t="s">
        <v>536</v>
      </c>
      <c r="B3" s="83"/>
    </row>
    <row r="4" spans="1:21" x14ac:dyDescent="0.25">
      <c r="A4" s="36" t="s">
        <v>537</v>
      </c>
      <c r="B4" s="36"/>
    </row>
    <row r="5" spans="1:21" x14ac:dyDescent="0.25">
      <c r="A5" s="36" t="s">
        <v>538</v>
      </c>
      <c r="B5" s="36"/>
    </row>
    <row r="7" spans="1:21" x14ac:dyDescent="0.25">
      <c r="A7" s="81" t="s">
        <v>590</v>
      </c>
      <c r="B7" s="81"/>
      <c r="C7" s="81"/>
      <c r="D7" s="81"/>
      <c r="E7" s="81"/>
      <c r="F7" s="81"/>
      <c r="G7" s="81"/>
      <c r="H7" s="81"/>
      <c r="I7" s="81"/>
      <c r="J7" s="81"/>
      <c r="K7" s="81"/>
      <c r="L7" s="81"/>
      <c r="M7" s="81"/>
      <c r="N7" s="81"/>
      <c r="O7" s="81"/>
      <c r="P7" s="81"/>
      <c r="Q7" s="81"/>
      <c r="R7" s="81"/>
      <c r="S7" s="81"/>
      <c r="T7" s="81"/>
      <c r="U7" s="81"/>
    </row>
    <row r="8" spans="1:21" x14ac:dyDescent="0.25">
      <c r="A8" s="37" t="s">
        <v>539</v>
      </c>
      <c r="B8" s="38" t="s">
        <v>540</v>
      </c>
      <c r="C8" s="38" t="s">
        <v>541</v>
      </c>
      <c r="D8" s="38" t="s">
        <v>542</v>
      </c>
      <c r="E8" s="39" t="s">
        <v>543</v>
      </c>
      <c r="F8" s="39" t="s">
        <v>544</v>
      </c>
      <c r="G8" s="39" t="s">
        <v>545</v>
      </c>
      <c r="H8" s="39" t="s">
        <v>546</v>
      </c>
      <c r="I8" s="39" t="s">
        <v>547</v>
      </c>
      <c r="J8" s="39" t="s">
        <v>548</v>
      </c>
      <c r="K8" s="39" t="s">
        <v>549</v>
      </c>
      <c r="L8" s="39" t="s">
        <v>550</v>
      </c>
      <c r="M8" s="39" t="s">
        <v>548</v>
      </c>
      <c r="N8" s="39" t="s">
        <v>551</v>
      </c>
      <c r="O8" s="39" t="s">
        <v>552</v>
      </c>
      <c r="P8" s="39" t="s">
        <v>548</v>
      </c>
      <c r="Q8" s="39" t="s">
        <v>553</v>
      </c>
      <c r="R8" s="39" t="s">
        <v>554</v>
      </c>
      <c r="S8" s="39" t="s">
        <v>548</v>
      </c>
      <c r="T8" s="39" t="s">
        <v>555</v>
      </c>
      <c r="U8" s="39" t="s">
        <v>556</v>
      </c>
    </row>
    <row r="9" spans="1:21" ht="153" x14ac:dyDescent="0.25">
      <c r="A9" s="40">
        <v>1</v>
      </c>
      <c r="B9" s="41" t="s">
        <v>557</v>
      </c>
      <c r="C9" s="42" t="s">
        <v>558</v>
      </c>
      <c r="D9" s="42" t="s">
        <v>559</v>
      </c>
      <c r="E9" s="43" t="s">
        <v>560</v>
      </c>
      <c r="F9" s="44">
        <v>137509995</v>
      </c>
      <c r="G9" s="45">
        <v>37307048</v>
      </c>
      <c r="H9" s="45">
        <v>17133099</v>
      </c>
      <c r="I9" s="46">
        <f>SUM(F9:H9)</f>
        <v>191950142</v>
      </c>
      <c r="J9" s="47" t="s">
        <v>561</v>
      </c>
      <c r="K9" s="43">
        <v>4503936050</v>
      </c>
      <c r="L9" s="45">
        <v>18653524</v>
      </c>
      <c r="M9" s="47" t="s">
        <v>562</v>
      </c>
      <c r="N9" s="43">
        <v>4504159457</v>
      </c>
      <c r="O9" s="47">
        <v>50399083</v>
      </c>
      <c r="P9" s="47" t="s">
        <v>563</v>
      </c>
      <c r="Q9" s="48">
        <f>SUM(I9,L9,O9)</f>
        <v>261002749</v>
      </c>
      <c r="R9" s="43" t="s">
        <v>564</v>
      </c>
      <c r="S9" s="9" t="s">
        <v>565</v>
      </c>
      <c r="T9" s="40">
        <v>2016</v>
      </c>
      <c r="U9" s="40">
        <v>2018</v>
      </c>
    </row>
    <row r="10" spans="1:21" ht="114.75" x14ac:dyDescent="0.25">
      <c r="A10" s="40">
        <v>2</v>
      </c>
      <c r="B10" s="49" t="s">
        <v>566</v>
      </c>
      <c r="C10" s="42" t="s">
        <v>567</v>
      </c>
      <c r="D10" s="42" t="s">
        <v>568</v>
      </c>
      <c r="E10" s="43">
        <v>4503152503</v>
      </c>
      <c r="F10" s="44">
        <v>37337500</v>
      </c>
      <c r="G10" s="45">
        <v>65649000</v>
      </c>
      <c r="H10" s="45" t="s">
        <v>569</v>
      </c>
      <c r="I10" s="46">
        <f>SUM(F10:H10)</f>
        <v>102986500</v>
      </c>
      <c r="J10" s="47" t="s">
        <v>570</v>
      </c>
      <c r="K10" s="43">
        <v>4503926336</v>
      </c>
      <c r="L10" s="45">
        <v>28311500</v>
      </c>
      <c r="M10" s="47" t="s">
        <v>562</v>
      </c>
      <c r="N10" s="47" t="s">
        <v>569</v>
      </c>
      <c r="O10" s="47" t="s">
        <v>569</v>
      </c>
      <c r="P10" s="47" t="s">
        <v>569</v>
      </c>
      <c r="Q10" s="47" t="s">
        <v>569</v>
      </c>
      <c r="R10" s="43" t="s">
        <v>564</v>
      </c>
      <c r="S10" s="50" t="s">
        <v>571</v>
      </c>
      <c r="T10" s="40">
        <v>2016</v>
      </c>
      <c r="U10" s="40">
        <v>2018</v>
      </c>
    </row>
    <row r="11" spans="1:21" ht="140.25" x14ac:dyDescent="0.25">
      <c r="A11" s="40" t="s">
        <v>572</v>
      </c>
      <c r="B11" s="41" t="s">
        <v>573</v>
      </c>
      <c r="C11" s="42" t="s">
        <v>574</v>
      </c>
      <c r="D11" s="42" t="s">
        <v>575</v>
      </c>
      <c r="E11" s="43">
        <v>4503152501</v>
      </c>
      <c r="F11" s="44">
        <v>36990466</v>
      </c>
      <c r="G11" s="45">
        <v>73980931</v>
      </c>
      <c r="H11" s="45" t="s">
        <v>569</v>
      </c>
      <c r="I11" s="46">
        <f>+F11+G11</f>
        <v>110971397</v>
      </c>
      <c r="J11" s="47" t="s">
        <v>570</v>
      </c>
      <c r="K11" s="43">
        <v>4503918205</v>
      </c>
      <c r="L11" s="45">
        <v>36990466</v>
      </c>
      <c r="M11" s="47" t="s">
        <v>562</v>
      </c>
      <c r="N11" s="47" t="s">
        <v>569</v>
      </c>
      <c r="O11" s="47" t="s">
        <v>569</v>
      </c>
      <c r="P11" s="47" t="s">
        <v>569</v>
      </c>
      <c r="Q11" s="47" t="s">
        <v>569</v>
      </c>
      <c r="R11" s="43" t="s">
        <v>564</v>
      </c>
      <c r="S11" s="51" t="s">
        <v>571</v>
      </c>
      <c r="T11" s="40">
        <v>2016</v>
      </c>
      <c r="U11" s="40">
        <v>2018</v>
      </c>
    </row>
    <row r="12" spans="1:21" ht="114.75" x14ac:dyDescent="0.25">
      <c r="A12" s="40">
        <v>3</v>
      </c>
      <c r="B12" s="41" t="s">
        <v>576</v>
      </c>
      <c r="C12" s="42" t="s">
        <v>577</v>
      </c>
      <c r="D12" s="42" t="s">
        <v>559</v>
      </c>
      <c r="E12" s="43">
        <v>4503152513</v>
      </c>
      <c r="F12" s="44">
        <v>31200000</v>
      </c>
      <c r="G12" s="45">
        <v>55300000</v>
      </c>
      <c r="H12" s="45" t="s">
        <v>569</v>
      </c>
      <c r="I12" s="46">
        <f>SUM(F12:H12)</f>
        <v>86500000</v>
      </c>
      <c r="J12" s="47" t="s">
        <v>570</v>
      </c>
      <c r="K12" s="43">
        <v>4503936058</v>
      </c>
      <c r="L12" s="45">
        <v>24100000</v>
      </c>
      <c r="M12" s="47" t="s">
        <v>562</v>
      </c>
      <c r="N12" s="43">
        <v>4504159457</v>
      </c>
      <c r="O12" s="47">
        <v>28811300</v>
      </c>
      <c r="P12" s="47" t="s">
        <v>563</v>
      </c>
      <c r="Q12" s="52">
        <f>SUM(O12,L12,I12)</f>
        <v>139411300</v>
      </c>
      <c r="R12" s="43" t="s">
        <v>564</v>
      </c>
      <c r="S12" s="9" t="s">
        <v>565</v>
      </c>
      <c r="T12" s="40">
        <v>2016</v>
      </c>
      <c r="U12" s="40">
        <v>2018</v>
      </c>
    </row>
    <row r="13" spans="1:21" ht="140.25" x14ac:dyDescent="0.25">
      <c r="A13" s="40" t="s">
        <v>572</v>
      </c>
      <c r="B13" s="41" t="s">
        <v>578</v>
      </c>
      <c r="C13" s="42" t="s">
        <v>579</v>
      </c>
      <c r="D13" s="42" t="s">
        <v>559</v>
      </c>
      <c r="E13" s="43">
        <v>4503152514</v>
      </c>
      <c r="F13" s="44">
        <v>65292941</v>
      </c>
      <c r="G13" s="45">
        <v>122601177</v>
      </c>
      <c r="H13" s="45" t="s">
        <v>569</v>
      </c>
      <c r="I13" s="46">
        <f>SUM(F13:H13)</f>
        <v>187894118</v>
      </c>
      <c r="J13" s="47" t="s">
        <v>570</v>
      </c>
      <c r="K13" s="43">
        <v>4503936059</v>
      </c>
      <c r="L13" s="45">
        <v>57308236</v>
      </c>
      <c r="M13" s="47" t="s">
        <v>562</v>
      </c>
      <c r="N13" s="43">
        <v>4504159457</v>
      </c>
      <c r="O13" s="47">
        <v>63875213</v>
      </c>
      <c r="P13" s="47" t="s">
        <v>563</v>
      </c>
      <c r="Q13" s="52">
        <f t="shared" ref="Q13:Q14" si="0">SUM(O13,L13,I13)</f>
        <v>309077567</v>
      </c>
      <c r="R13" s="43" t="s">
        <v>564</v>
      </c>
      <c r="S13" s="9" t="s">
        <v>565</v>
      </c>
      <c r="T13" s="40">
        <v>2016</v>
      </c>
      <c r="U13" s="40">
        <v>2018</v>
      </c>
    </row>
    <row r="14" spans="1:21" ht="102" x14ac:dyDescent="0.25">
      <c r="A14" s="40">
        <v>4</v>
      </c>
      <c r="B14" s="41" t="s">
        <v>580</v>
      </c>
      <c r="C14" s="41" t="s">
        <v>581</v>
      </c>
      <c r="D14" s="42" t="s">
        <v>582</v>
      </c>
      <c r="E14" s="43">
        <v>4503152517</v>
      </c>
      <c r="F14" s="44">
        <v>60000000</v>
      </c>
      <c r="G14" s="45">
        <v>40000000</v>
      </c>
      <c r="H14" s="45" t="s">
        <v>569</v>
      </c>
      <c r="I14" s="46">
        <f>SUM(F14:H14)</f>
        <v>100000000</v>
      </c>
      <c r="J14" s="47" t="s">
        <v>583</v>
      </c>
      <c r="K14" s="43">
        <v>4503936068</v>
      </c>
      <c r="L14" s="45">
        <v>20000000</v>
      </c>
      <c r="M14" s="47" t="s">
        <v>562</v>
      </c>
      <c r="N14" s="43">
        <v>4504159457</v>
      </c>
      <c r="O14" s="47">
        <v>31260000</v>
      </c>
      <c r="P14" s="47" t="s">
        <v>563</v>
      </c>
      <c r="Q14" s="52">
        <f t="shared" si="0"/>
        <v>151260000</v>
      </c>
      <c r="R14" s="43" t="s">
        <v>564</v>
      </c>
      <c r="S14" s="9" t="s">
        <v>565</v>
      </c>
      <c r="T14" s="40">
        <v>2016</v>
      </c>
      <c r="U14" s="40">
        <v>2018</v>
      </c>
    </row>
    <row r="17" spans="1:21" ht="63.75" x14ac:dyDescent="0.25">
      <c r="A17" s="40" t="s">
        <v>584</v>
      </c>
      <c r="B17" s="41" t="s">
        <v>585</v>
      </c>
      <c r="C17" s="42" t="s">
        <v>579</v>
      </c>
      <c r="D17" s="33" t="s">
        <v>559</v>
      </c>
      <c r="E17" s="43" t="s">
        <v>586</v>
      </c>
      <c r="F17" s="44">
        <v>10588235</v>
      </c>
      <c r="G17" s="44">
        <v>22743529</v>
      </c>
      <c r="H17" s="45" t="s">
        <v>569</v>
      </c>
      <c r="I17" s="44">
        <v>33331764</v>
      </c>
      <c r="J17" s="47" t="s">
        <v>587</v>
      </c>
      <c r="K17" s="43">
        <v>4503936071</v>
      </c>
      <c r="L17" s="45">
        <v>23425835</v>
      </c>
      <c r="M17" s="47" t="s">
        <v>588</v>
      </c>
      <c r="N17" s="47" t="s">
        <v>569</v>
      </c>
      <c r="O17" s="47" t="s">
        <v>569</v>
      </c>
      <c r="P17" s="47" t="s">
        <v>569</v>
      </c>
      <c r="Q17" s="47">
        <f>SUM(I17,L17)</f>
        <v>56757599</v>
      </c>
      <c r="R17" s="43" t="s">
        <v>564</v>
      </c>
      <c r="S17" s="50" t="s">
        <v>589</v>
      </c>
      <c r="T17" s="40">
        <v>2016</v>
      </c>
      <c r="U17" s="40">
        <v>2018</v>
      </c>
    </row>
    <row r="20" spans="1:21" x14ac:dyDescent="0.25">
      <c r="A20" s="81" t="s">
        <v>679</v>
      </c>
      <c r="B20" s="81"/>
      <c r="C20" s="81"/>
      <c r="D20" s="81"/>
      <c r="E20" s="81"/>
      <c r="F20" s="81"/>
      <c r="G20" s="81"/>
      <c r="H20" s="81"/>
      <c r="I20" s="81"/>
      <c r="J20" s="81"/>
      <c r="K20" s="81"/>
      <c r="L20" s="81"/>
      <c r="M20" s="81"/>
      <c r="N20" s="81"/>
      <c r="O20" s="81"/>
    </row>
    <row r="21" spans="1:21" x14ac:dyDescent="0.25">
      <c r="A21" s="37" t="s">
        <v>539</v>
      </c>
      <c r="B21" s="38" t="s">
        <v>540</v>
      </c>
      <c r="C21" s="38" t="s">
        <v>541</v>
      </c>
      <c r="D21" s="38" t="s">
        <v>542</v>
      </c>
      <c r="E21" s="39" t="s">
        <v>591</v>
      </c>
      <c r="F21" s="39" t="s">
        <v>592</v>
      </c>
      <c r="G21" s="39" t="s">
        <v>548</v>
      </c>
      <c r="H21" s="39" t="s">
        <v>593</v>
      </c>
      <c r="I21" s="39" t="s">
        <v>594</v>
      </c>
      <c r="J21" s="39" t="s">
        <v>548</v>
      </c>
      <c r="K21" s="39" t="s">
        <v>595</v>
      </c>
      <c r="L21" s="39" t="s">
        <v>554</v>
      </c>
      <c r="M21" s="39" t="s">
        <v>548</v>
      </c>
      <c r="N21" s="39" t="s">
        <v>555</v>
      </c>
      <c r="O21" s="39" t="s">
        <v>556</v>
      </c>
    </row>
    <row r="22" spans="1:21" ht="153" x14ac:dyDescent="0.25">
      <c r="A22" s="40">
        <v>1</v>
      </c>
      <c r="B22" s="41" t="s">
        <v>596</v>
      </c>
      <c r="C22" s="42" t="s">
        <v>579</v>
      </c>
      <c r="D22" s="42" t="s">
        <v>559</v>
      </c>
      <c r="E22" s="43">
        <v>4504401068</v>
      </c>
      <c r="F22" s="43" t="s">
        <v>597</v>
      </c>
      <c r="G22" s="53" t="s">
        <v>569</v>
      </c>
      <c r="H22" s="43">
        <v>4505065998</v>
      </c>
      <c r="I22" s="43" t="s">
        <v>598</v>
      </c>
      <c r="J22" s="53" t="s">
        <v>569</v>
      </c>
      <c r="K22" s="43" t="s">
        <v>599</v>
      </c>
      <c r="L22" s="43" t="s">
        <v>600</v>
      </c>
      <c r="M22" s="47" t="s">
        <v>601</v>
      </c>
      <c r="N22" s="40">
        <v>2019</v>
      </c>
      <c r="O22" s="47" t="s">
        <v>602</v>
      </c>
    </row>
    <row r="23" spans="1:21" ht="102" x14ac:dyDescent="0.25">
      <c r="A23" s="40">
        <v>2</v>
      </c>
      <c r="B23" s="49" t="s">
        <v>603</v>
      </c>
      <c r="C23" s="42" t="s">
        <v>604</v>
      </c>
      <c r="D23" s="42" t="s">
        <v>559</v>
      </c>
      <c r="E23" s="43">
        <v>4504431881</v>
      </c>
      <c r="F23" s="43" t="s">
        <v>605</v>
      </c>
      <c r="G23" s="53" t="s">
        <v>569</v>
      </c>
      <c r="H23" s="43">
        <v>4505145962</v>
      </c>
      <c r="I23" s="43" t="s">
        <v>606</v>
      </c>
      <c r="J23" s="53" t="s">
        <v>569</v>
      </c>
      <c r="K23" s="43" t="s">
        <v>607</v>
      </c>
      <c r="L23" s="43" t="s">
        <v>564</v>
      </c>
      <c r="M23" s="53" t="s">
        <v>569</v>
      </c>
      <c r="N23" s="40">
        <v>2019</v>
      </c>
      <c r="O23" s="40">
        <v>2021</v>
      </c>
    </row>
    <row r="24" spans="1:21" ht="89.25" x14ac:dyDescent="0.25">
      <c r="A24" s="40">
        <v>3</v>
      </c>
      <c r="B24" s="41" t="s">
        <v>608</v>
      </c>
      <c r="C24" s="42" t="s">
        <v>577</v>
      </c>
      <c r="D24" s="42" t="s">
        <v>559</v>
      </c>
      <c r="E24" s="43">
        <v>4504401059</v>
      </c>
      <c r="F24" s="43" t="s">
        <v>609</v>
      </c>
      <c r="G24" s="53" t="s">
        <v>569</v>
      </c>
      <c r="H24" s="43">
        <v>4505068214</v>
      </c>
      <c r="I24" s="43" t="s">
        <v>610</v>
      </c>
      <c r="J24" s="53" t="s">
        <v>569</v>
      </c>
      <c r="K24" s="43" t="s">
        <v>611</v>
      </c>
      <c r="L24" s="43" t="s">
        <v>564</v>
      </c>
      <c r="M24" s="53" t="s">
        <v>569</v>
      </c>
      <c r="N24" s="40">
        <v>2019</v>
      </c>
      <c r="O24" s="40">
        <v>2021</v>
      </c>
    </row>
    <row r="25" spans="1:21" ht="204" x14ac:dyDescent="0.25">
      <c r="A25" s="40">
        <v>4</v>
      </c>
      <c r="B25" s="41" t="s">
        <v>612</v>
      </c>
      <c r="C25" s="42" t="s">
        <v>579</v>
      </c>
      <c r="D25" s="42" t="s">
        <v>559</v>
      </c>
      <c r="E25" s="43">
        <v>4504431653</v>
      </c>
      <c r="F25" s="43" t="s">
        <v>613</v>
      </c>
      <c r="G25" s="53" t="s">
        <v>569</v>
      </c>
      <c r="H25" s="53" t="s">
        <v>569</v>
      </c>
      <c r="I25" s="53" t="s">
        <v>569</v>
      </c>
      <c r="J25" s="47" t="s">
        <v>601</v>
      </c>
      <c r="K25" s="43" t="s">
        <v>613</v>
      </c>
      <c r="L25" s="43" t="s">
        <v>600</v>
      </c>
      <c r="M25" s="47" t="s">
        <v>601</v>
      </c>
      <c r="N25" s="40">
        <v>2019</v>
      </c>
      <c r="O25" s="47" t="s">
        <v>602</v>
      </c>
    </row>
    <row r="26" spans="1:21" ht="30" customHeight="1" x14ac:dyDescent="0.25">
      <c r="A26" s="40" t="s">
        <v>572</v>
      </c>
      <c r="B26" s="41" t="s">
        <v>614</v>
      </c>
      <c r="C26" s="42" t="s">
        <v>574</v>
      </c>
      <c r="D26" s="42" t="s">
        <v>575</v>
      </c>
      <c r="E26" s="43">
        <v>4504428793</v>
      </c>
      <c r="F26" s="43" t="s">
        <v>615</v>
      </c>
      <c r="G26" s="53" t="s">
        <v>569</v>
      </c>
      <c r="H26" s="43">
        <v>4505066025</v>
      </c>
      <c r="I26" s="43" t="s">
        <v>616</v>
      </c>
      <c r="J26" s="53" t="s">
        <v>569</v>
      </c>
      <c r="K26" s="43" t="s">
        <v>617</v>
      </c>
      <c r="L26" s="43" t="s">
        <v>564</v>
      </c>
      <c r="M26" s="53" t="s">
        <v>569</v>
      </c>
      <c r="N26" s="40">
        <v>2019</v>
      </c>
      <c r="O26" s="40">
        <v>2020</v>
      </c>
    </row>
    <row r="27" spans="1:21" ht="31.5" customHeight="1" x14ac:dyDescent="0.25">
      <c r="A27" s="40">
        <v>1</v>
      </c>
      <c r="B27" s="41" t="s">
        <v>618</v>
      </c>
      <c r="C27" s="42" t="s">
        <v>619</v>
      </c>
      <c r="D27" s="42" t="s">
        <v>620</v>
      </c>
      <c r="E27" s="43">
        <v>4504428713</v>
      </c>
      <c r="F27" s="44">
        <v>48408800</v>
      </c>
      <c r="G27" s="53" t="s">
        <v>569</v>
      </c>
      <c r="H27" s="53" t="s">
        <v>569</v>
      </c>
      <c r="I27" s="53" t="s">
        <v>569</v>
      </c>
      <c r="J27" s="53" t="s">
        <v>569</v>
      </c>
      <c r="K27" s="43" t="s">
        <v>621</v>
      </c>
      <c r="L27" s="43" t="s">
        <v>564</v>
      </c>
      <c r="M27" s="53" t="s">
        <v>569</v>
      </c>
      <c r="N27" s="40">
        <v>2019</v>
      </c>
      <c r="O27" s="40">
        <v>2020</v>
      </c>
    </row>
    <row r="28" spans="1:21" ht="102" x14ac:dyDescent="0.25">
      <c r="A28" s="40" t="s">
        <v>572</v>
      </c>
      <c r="B28" s="41" t="s">
        <v>622</v>
      </c>
      <c r="C28" s="42" t="s">
        <v>623</v>
      </c>
      <c r="D28" s="42" t="s">
        <v>624</v>
      </c>
      <c r="E28" s="43">
        <v>4504704317</v>
      </c>
      <c r="F28" s="43" t="s">
        <v>625</v>
      </c>
      <c r="G28" s="53" t="s">
        <v>569</v>
      </c>
      <c r="H28" s="43">
        <v>4505066034</v>
      </c>
      <c r="I28" s="43" t="s">
        <v>626</v>
      </c>
      <c r="J28" s="53" t="s">
        <v>569</v>
      </c>
      <c r="K28" s="43" t="s">
        <v>627</v>
      </c>
      <c r="L28" s="43" t="s">
        <v>564</v>
      </c>
      <c r="M28" s="53" t="s">
        <v>569</v>
      </c>
      <c r="N28" s="40">
        <v>2019</v>
      </c>
      <c r="O28" s="40">
        <v>2021</v>
      </c>
    </row>
    <row r="29" spans="1:21" ht="47.25" customHeight="1" x14ac:dyDescent="0.25">
      <c r="A29" s="40">
        <v>4</v>
      </c>
      <c r="B29" s="41" t="s">
        <v>628</v>
      </c>
      <c r="C29" s="42" t="s">
        <v>579</v>
      </c>
      <c r="D29" s="42" t="s">
        <v>559</v>
      </c>
      <c r="E29" s="54" t="s">
        <v>629</v>
      </c>
      <c r="F29" s="44">
        <v>17191332</v>
      </c>
      <c r="G29" s="53" t="s">
        <v>569</v>
      </c>
      <c r="H29" s="53" t="s">
        <v>569</v>
      </c>
      <c r="I29" s="53" t="s">
        <v>569</v>
      </c>
      <c r="J29" s="53" t="s">
        <v>569</v>
      </c>
      <c r="K29" s="43" t="s">
        <v>630</v>
      </c>
      <c r="L29" s="43" t="s">
        <v>564</v>
      </c>
      <c r="M29" s="53" t="s">
        <v>569</v>
      </c>
      <c r="N29" s="40">
        <v>2019</v>
      </c>
      <c r="O29" s="40">
        <v>2019</v>
      </c>
    </row>
    <row r="30" spans="1:21" ht="33.75" customHeight="1" x14ac:dyDescent="0.25">
      <c r="A30" s="40" t="s">
        <v>572</v>
      </c>
      <c r="B30" s="41" t="s">
        <v>631</v>
      </c>
      <c r="C30" s="42" t="s">
        <v>574</v>
      </c>
      <c r="D30" s="42" t="s">
        <v>575</v>
      </c>
      <c r="E30" s="43">
        <v>4504431707</v>
      </c>
      <c r="F30" s="43" t="s">
        <v>632</v>
      </c>
      <c r="G30" s="53" t="s">
        <v>569</v>
      </c>
      <c r="H30" s="53" t="s">
        <v>569</v>
      </c>
      <c r="I30" s="53" t="s">
        <v>569</v>
      </c>
      <c r="J30" s="53" t="s">
        <v>569</v>
      </c>
      <c r="K30" s="43" t="s">
        <v>633</v>
      </c>
      <c r="L30" s="43" t="s">
        <v>564</v>
      </c>
      <c r="M30" s="53" t="s">
        <v>569</v>
      </c>
      <c r="N30" s="40">
        <v>2019</v>
      </c>
      <c r="O30" s="40">
        <v>2019</v>
      </c>
    </row>
    <row r="31" spans="1:21" ht="51" x14ac:dyDescent="0.25">
      <c r="A31" s="40">
        <v>4</v>
      </c>
      <c r="B31" s="41" t="s">
        <v>634</v>
      </c>
      <c r="C31" s="42" t="s">
        <v>579</v>
      </c>
      <c r="D31" s="42" t="s">
        <v>559</v>
      </c>
      <c r="E31" s="43" t="s">
        <v>569</v>
      </c>
      <c r="F31" s="43" t="s">
        <v>569</v>
      </c>
      <c r="G31" s="53" t="s">
        <v>569</v>
      </c>
      <c r="H31" s="43" t="s">
        <v>635</v>
      </c>
      <c r="I31" s="44" t="s">
        <v>636</v>
      </c>
      <c r="J31" s="53" t="s">
        <v>569</v>
      </c>
      <c r="K31" s="43" t="s">
        <v>636</v>
      </c>
      <c r="L31" s="43" t="s">
        <v>564</v>
      </c>
      <c r="M31" s="53" t="s">
        <v>569</v>
      </c>
      <c r="N31" s="40">
        <v>2020</v>
      </c>
      <c r="O31" s="40">
        <v>2020</v>
      </c>
    </row>
    <row r="34" spans="1:15" ht="25.5" x14ac:dyDescent="0.25">
      <c r="A34" s="55" t="s">
        <v>584</v>
      </c>
      <c r="B34" s="56" t="s">
        <v>585</v>
      </c>
      <c r="C34" s="57" t="s">
        <v>579</v>
      </c>
      <c r="D34" s="58" t="s">
        <v>559</v>
      </c>
      <c r="E34" s="59">
        <v>4504631284</v>
      </c>
      <c r="F34" s="59" t="s">
        <v>637</v>
      </c>
      <c r="G34" s="60" t="s">
        <v>569</v>
      </c>
      <c r="H34" s="53">
        <v>4504850103</v>
      </c>
      <c r="I34" s="61" t="s">
        <v>638</v>
      </c>
      <c r="J34" s="60" t="s">
        <v>569</v>
      </c>
      <c r="K34" s="59" t="s">
        <v>639</v>
      </c>
      <c r="L34" s="59" t="s">
        <v>564</v>
      </c>
      <c r="M34" s="60" t="s">
        <v>569</v>
      </c>
      <c r="N34" s="55">
        <v>2019</v>
      </c>
      <c r="O34" s="55">
        <v>2020</v>
      </c>
    </row>
    <row r="35" spans="1:15" ht="25.5" x14ac:dyDescent="0.25">
      <c r="A35" s="40" t="s">
        <v>584</v>
      </c>
      <c r="B35" s="41" t="s">
        <v>640</v>
      </c>
      <c r="C35" s="33" t="s">
        <v>641</v>
      </c>
      <c r="D35" s="33" t="s">
        <v>641</v>
      </c>
      <c r="E35" s="43">
        <v>4504470610</v>
      </c>
      <c r="F35" s="44">
        <v>20461562</v>
      </c>
      <c r="G35" s="43" t="s">
        <v>569</v>
      </c>
      <c r="H35" s="53" t="s">
        <v>569</v>
      </c>
      <c r="I35" s="53" t="s">
        <v>569</v>
      </c>
      <c r="J35" s="43" t="s">
        <v>569</v>
      </c>
      <c r="K35" s="43" t="s">
        <v>642</v>
      </c>
      <c r="L35" s="43" t="s">
        <v>564</v>
      </c>
      <c r="M35" s="43" t="s">
        <v>569</v>
      </c>
      <c r="N35" s="37">
        <v>2019</v>
      </c>
      <c r="O35" s="37">
        <v>2022</v>
      </c>
    </row>
    <row r="38" spans="1:15" x14ac:dyDescent="0.25">
      <c r="A38" s="81" t="s">
        <v>678</v>
      </c>
      <c r="B38" s="82"/>
      <c r="C38" s="82"/>
      <c r="D38" s="82"/>
      <c r="E38" s="82"/>
      <c r="F38" s="82"/>
      <c r="G38" s="82"/>
      <c r="H38" s="82"/>
      <c r="I38" s="82"/>
      <c r="J38" s="82"/>
      <c r="K38" s="82"/>
      <c r="L38" s="82"/>
      <c r="M38" s="82"/>
      <c r="N38" s="82"/>
      <c r="O38" s="82"/>
    </row>
    <row r="39" spans="1:15" s="10" customFormat="1" ht="51.75" x14ac:dyDescent="0.25">
      <c r="A39" s="62" t="s">
        <v>539</v>
      </c>
      <c r="B39" s="63" t="s">
        <v>540</v>
      </c>
      <c r="C39" s="63" t="s">
        <v>541</v>
      </c>
      <c r="D39" s="63" t="s">
        <v>542</v>
      </c>
      <c r="E39" s="64" t="s">
        <v>643</v>
      </c>
      <c r="F39" s="64" t="s">
        <v>644</v>
      </c>
      <c r="G39" s="64" t="s">
        <v>548</v>
      </c>
      <c r="H39" s="64" t="s">
        <v>645</v>
      </c>
      <c r="I39" s="64" t="s">
        <v>646</v>
      </c>
      <c r="J39" s="64" t="s">
        <v>548</v>
      </c>
      <c r="K39" s="64" t="s">
        <v>647</v>
      </c>
      <c r="L39" s="64" t="s">
        <v>554</v>
      </c>
      <c r="M39" s="64" t="s">
        <v>548</v>
      </c>
      <c r="N39" s="64" t="s">
        <v>555</v>
      </c>
      <c r="O39" s="64" t="s">
        <v>556</v>
      </c>
    </row>
    <row r="40" spans="1:15" s="10" customFormat="1" ht="153" x14ac:dyDescent="0.25">
      <c r="A40" s="65">
        <v>1</v>
      </c>
      <c r="B40" s="9" t="s">
        <v>596</v>
      </c>
      <c r="C40" s="8" t="s">
        <v>579</v>
      </c>
      <c r="D40" s="8" t="s">
        <v>559</v>
      </c>
      <c r="E40" s="54">
        <v>4505467760</v>
      </c>
      <c r="F40" s="54" t="s">
        <v>648</v>
      </c>
      <c r="G40" s="54" t="s">
        <v>569</v>
      </c>
      <c r="H40" s="54" t="s">
        <v>569</v>
      </c>
      <c r="I40" s="54" t="s">
        <v>569</v>
      </c>
      <c r="J40" s="66" t="s">
        <v>569</v>
      </c>
      <c r="K40" s="54" t="str">
        <f>F40</f>
        <v>2535,8 UF</v>
      </c>
      <c r="L40" s="54" t="s">
        <v>600</v>
      </c>
      <c r="M40" s="54" t="s">
        <v>569</v>
      </c>
      <c r="N40" s="65">
        <v>2021</v>
      </c>
      <c r="O40" s="65">
        <v>2022</v>
      </c>
    </row>
    <row r="41" spans="1:15" s="10" customFormat="1" ht="27.95" customHeight="1" x14ac:dyDescent="0.25">
      <c r="A41" s="65">
        <v>2</v>
      </c>
      <c r="B41" s="49" t="s">
        <v>649</v>
      </c>
      <c r="C41" s="8" t="s">
        <v>558</v>
      </c>
      <c r="D41" s="8" t="s">
        <v>559</v>
      </c>
      <c r="E41" s="54">
        <v>4505145962</v>
      </c>
      <c r="F41" s="54" t="s">
        <v>650</v>
      </c>
      <c r="G41" s="54" t="s">
        <v>569</v>
      </c>
      <c r="H41" s="54">
        <v>4505145962</v>
      </c>
      <c r="I41" s="54" t="s">
        <v>651</v>
      </c>
      <c r="J41" s="66" t="s">
        <v>569</v>
      </c>
      <c r="K41" s="54" t="s">
        <v>652</v>
      </c>
      <c r="L41" s="54" t="s">
        <v>600</v>
      </c>
      <c r="M41" s="54" t="s">
        <v>569</v>
      </c>
      <c r="N41" s="65">
        <v>2021</v>
      </c>
      <c r="O41" s="65">
        <v>2022</v>
      </c>
    </row>
    <row r="42" spans="1:15" s="10" customFormat="1" ht="63.75" x14ac:dyDescent="0.25">
      <c r="A42" s="65">
        <v>3</v>
      </c>
      <c r="B42" s="9" t="s">
        <v>653</v>
      </c>
      <c r="C42" s="8" t="s">
        <v>577</v>
      </c>
      <c r="D42" s="8" t="s">
        <v>559</v>
      </c>
      <c r="E42" s="54">
        <v>4505467868</v>
      </c>
      <c r="F42" s="67">
        <v>52500000</v>
      </c>
      <c r="G42" s="54" t="s">
        <v>569</v>
      </c>
      <c r="H42" s="54" t="s">
        <v>569</v>
      </c>
      <c r="I42" s="54" t="s">
        <v>569</v>
      </c>
      <c r="J42" s="66" t="s">
        <v>569</v>
      </c>
      <c r="K42" s="67">
        <v>52500000</v>
      </c>
      <c r="L42" s="54" t="s">
        <v>600</v>
      </c>
      <c r="M42" s="54" t="s">
        <v>569</v>
      </c>
      <c r="N42" s="65">
        <v>2021</v>
      </c>
      <c r="O42" s="65">
        <v>2022</v>
      </c>
    </row>
    <row r="43" spans="1:15" s="10" customFormat="1" ht="37.5" customHeight="1" x14ac:dyDescent="0.25">
      <c r="A43" s="65">
        <v>4</v>
      </c>
      <c r="B43" s="9" t="s">
        <v>654</v>
      </c>
      <c r="C43" s="8" t="s">
        <v>579</v>
      </c>
      <c r="D43" s="8" t="s">
        <v>559</v>
      </c>
      <c r="E43" s="54">
        <v>4505467792</v>
      </c>
      <c r="F43" s="54" t="s">
        <v>655</v>
      </c>
      <c r="G43" s="54" t="s">
        <v>569</v>
      </c>
      <c r="H43" s="66" t="s">
        <v>569</v>
      </c>
      <c r="I43" s="66" t="s">
        <v>569</v>
      </c>
      <c r="J43" s="47" t="s">
        <v>569</v>
      </c>
      <c r="K43" s="54" t="str">
        <f t="shared" ref="K43:K51" si="1">F43</f>
        <v>2972,57 UF</v>
      </c>
      <c r="L43" s="54" t="s">
        <v>600</v>
      </c>
      <c r="M43" s="54" t="s">
        <v>569</v>
      </c>
      <c r="N43" s="65">
        <v>2021</v>
      </c>
      <c r="O43" s="65">
        <v>2022</v>
      </c>
    </row>
    <row r="44" spans="1:15" s="10" customFormat="1" ht="30" customHeight="1" x14ac:dyDescent="0.25">
      <c r="A44" s="65" t="s">
        <v>572</v>
      </c>
      <c r="B44" s="9" t="s">
        <v>656</v>
      </c>
      <c r="C44" s="8" t="s">
        <v>574</v>
      </c>
      <c r="D44" s="8" t="s">
        <v>575</v>
      </c>
      <c r="E44" s="54">
        <v>4505492533</v>
      </c>
      <c r="F44" s="54" t="s">
        <v>657</v>
      </c>
      <c r="G44" s="54" t="s">
        <v>569</v>
      </c>
      <c r="H44" s="54" t="s">
        <v>569</v>
      </c>
      <c r="I44" s="54" t="s">
        <v>569</v>
      </c>
      <c r="J44" s="66" t="s">
        <v>569</v>
      </c>
      <c r="K44" s="54" t="str">
        <f t="shared" si="1"/>
        <v>1149,3 UF</v>
      </c>
      <c r="L44" s="54" t="s">
        <v>600</v>
      </c>
      <c r="M44" s="54" t="s">
        <v>569</v>
      </c>
      <c r="N44" s="65">
        <v>2021</v>
      </c>
      <c r="O44" s="65">
        <v>2022</v>
      </c>
    </row>
    <row r="45" spans="1:15" s="10" customFormat="1" ht="102" x14ac:dyDescent="0.25">
      <c r="A45" s="65" t="s">
        <v>572</v>
      </c>
      <c r="B45" s="9" t="s">
        <v>658</v>
      </c>
      <c r="C45" s="8" t="s">
        <v>623</v>
      </c>
      <c r="D45" s="8" t="s">
        <v>624</v>
      </c>
      <c r="E45" s="54">
        <v>4505492507</v>
      </c>
      <c r="F45" s="54" t="s">
        <v>659</v>
      </c>
      <c r="G45" s="54" t="s">
        <v>569</v>
      </c>
      <c r="H45" s="54" t="s">
        <v>569</v>
      </c>
      <c r="I45" s="54" t="s">
        <v>569</v>
      </c>
      <c r="J45" s="66" t="s">
        <v>569</v>
      </c>
      <c r="K45" s="54" t="str">
        <f t="shared" si="1"/>
        <v>1107 UF</v>
      </c>
      <c r="L45" s="54" t="s">
        <v>564</v>
      </c>
      <c r="M45" s="54" t="s">
        <v>569</v>
      </c>
      <c r="N45" s="65">
        <v>2021</v>
      </c>
      <c r="O45" s="65">
        <v>2022</v>
      </c>
    </row>
    <row r="46" spans="1:15" s="10" customFormat="1" ht="47.25" customHeight="1" x14ac:dyDescent="0.25">
      <c r="A46" s="65">
        <v>4</v>
      </c>
      <c r="B46" s="9" t="s">
        <v>660</v>
      </c>
      <c r="C46" s="8" t="s">
        <v>579</v>
      </c>
      <c r="D46" s="8" t="s">
        <v>559</v>
      </c>
      <c r="E46" s="54">
        <v>4505450405</v>
      </c>
      <c r="F46" s="68" t="s">
        <v>661</v>
      </c>
      <c r="G46" s="54" t="s">
        <v>569</v>
      </c>
      <c r="H46" s="66" t="s">
        <v>569</v>
      </c>
      <c r="I46" s="66" t="s">
        <v>569</v>
      </c>
      <c r="J46" s="66" t="s">
        <v>569</v>
      </c>
      <c r="K46" s="54" t="str">
        <f t="shared" si="1"/>
        <v>367,9 UF</v>
      </c>
      <c r="L46" s="54" t="s">
        <v>600</v>
      </c>
      <c r="M46" s="54" t="s">
        <v>569</v>
      </c>
      <c r="N46" s="65">
        <v>2021</v>
      </c>
      <c r="O46" s="65">
        <v>2022</v>
      </c>
    </row>
    <row r="47" spans="1:15" s="10" customFormat="1" ht="102" x14ac:dyDescent="0.25">
      <c r="A47" s="65">
        <v>4</v>
      </c>
      <c r="B47" s="9" t="s">
        <v>662</v>
      </c>
      <c r="C47" s="8" t="s">
        <v>579</v>
      </c>
      <c r="D47" s="8" t="s">
        <v>559</v>
      </c>
      <c r="E47" s="54">
        <v>4505267472</v>
      </c>
      <c r="F47" s="54" t="s">
        <v>636</v>
      </c>
      <c r="G47" s="54" t="s">
        <v>569</v>
      </c>
      <c r="H47" s="54">
        <v>4505681358</v>
      </c>
      <c r="I47" s="69" t="s">
        <v>663</v>
      </c>
      <c r="J47" s="66" t="s">
        <v>569</v>
      </c>
      <c r="K47" s="69" t="s">
        <v>664</v>
      </c>
      <c r="L47" s="54" t="s">
        <v>600</v>
      </c>
      <c r="M47" s="54" t="s">
        <v>569</v>
      </c>
      <c r="N47" s="65">
        <v>2021</v>
      </c>
      <c r="O47" s="65">
        <v>2022</v>
      </c>
    </row>
    <row r="48" spans="1:15" s="10" customFormat="1" ht="255" x14ac:dyDescent="0.25">
      <c r="A48" s="65">
        <v>4</v>
      </c>
      <c r="B48" s="9" t="s">
        <v>665</v>
      </c>
      <c r="C48" s="8" t="s">
        <v>579</v>
      </c>
      <c r="D48" s="8" t="s">
        <v>559</v>
      </c>
      <c r="E48" s="54">
        <v>4505467807</v>
      </c>
      <c r="F48" s="54" t="s">
        <v>666</v>
      </c>
      <c r="G48" s="54" t="s">
        <v>569</v>
      </c>
      <c r="H48" s="54" t="s">
        <v>569</v>
      </c>
      <c r="I48" s="68" t="s">
        <v>569</v>
      </c>
      <c r="J48" s="54" t="s">
        <v>569</v>
      </c>
      <c r="K48" s="54" t="str">
        <f t="shared" si="1"/>
        <v>906,44 UF</v>
      </c>
      <c r="L48" s="54" t="s">
        <v>600</v>
      </c>
      <c r="M48" s="54" t="s">
        <v>569</v>
      </c>
      <c r="N48" s="65">
        <v>2021</v>
      </c>
      <c r="O48" s="65">
        <v>2022</v>
      </c>
    </row>
    <row r="49" spans="1:15" s="10" customFormat="1" ht="51" x14ac:dyDescent="0.25">
      <c r="A49" s="65" t="s">
        <v>572</v>
      </c>
      <c r="B49" s="9" t="s">
        <v>667</v>
      </c>
      <c r="C49" s="8" t="s">
        <v>579</v>
      </c>
      <c r="D49" s="8" t="s">
        <v>559</v>
      </c>
      <c r="E49" s="54">
        <v>4505467817</v>
      </c>
      <c r="F49" s="54" t="s">
        <v>668</v>
      </c>
      <c r="G49" s="54" t="s">
        <v>569</v>
      </c>
      <c r="H49" s="54" t="s">
        <v>569</v>
      </c>
      <c r="I49" s="68" t="s">
        <v>569</v>
      </c>
      <c r="J49" s="54" t="s">
        <v>569</v>
      </c>
      <c r="K49" s="54" t="str">
        <f t="shared" si="1"/>
        <v>1640,54 UF</v>
      </c>
      <c r="L49" s="54" t="s">
        <v>600</v>
      </c>
      <c r="M49" s="54" t="s">
        <v>569</v>
      </c>
      <c r="N49" s="65">
        <v>2021</v>
      </c>
      <c r="O49" s="65">
        <v>2022</v>
      </c>
    </row>
    <row r="50" spans="1:15" s="10" customFormat="1" ht="25.5" x14ac:dyDescent="0.25">
      <c r="A50" s="65" t="s">
        <v>669</v>
      </c>
      <c r="B50" s="9" t="s">
        <v>670</v>
      </c>
      <c r="C50" s="8" t="s">
        <v>671</v>
      </c>
      <c r="D50" s="8" t="s">
        <v>559</v>
      </c>
      <c r="E50" s="54">
        <v>4505467839</v>
      </c>
      <c r="F50" s="54" t="s">
        <v>672</v>
      </c>
      <c r="G50" s="54" t="s">
        <v>569</v>
      </c>
      <c r="H50" s="54" t="s">
        <v>569</v>
      </c>
      <c r="I50" s="68" t="s">
        <v>569</v>
      </c>
      <c r="J50" s="54" t="s">
        <v>569</v>
      </c>
      <c r="K50" s="54" t="str">
        <f t="shared" si="1"/>
        <v>848 UF</v>
      </c>
      <c r="L50" s="54" t="s">
        <v>600</v>
      </c>
      <c r="M50" s="54" t="s">
        <v>569</v>
      </c>
      <c r="N50" s="65">
        <v>2021</v>
      </c>
      <c r="O50" s="65">
        <v>2022</v>
      </c>
    </row>
    <row r="51" spans="1:15" s="10" customFormat="1" ht="25.5" x14ac:dyDescent="0.25">
      <c r="A51" s="65" t="s">
        <v>669</v>
      </c>
      <c r="B51" s="9" t="s">
        <v>673</v>
      </c>
      <c r="C51" s="8" t="s">
        <v>674</v>
      </c>
      <c r="D51" s="8" t="s">
        <v>559</v>
      </c>
      <c r="E51" s="54">
        <v>4505467854</v>
      </c>
      <c r="F51" s="54" t="s">
        <v>675</v>
      </c>
      <c r="G51" s="54" t="s">
        <v>569</v>
      </c>
      <c r="H51" s="54" t="s">
        <v>569</v>
      </c>
      <c r="I51" s="68" t="s">
        <v>569</v>
      </c>
      <c r="J51" s="54" t="s">
        <v>569</v>
      </c>
      <c r="K51" s="54" t="str">
        <f t="shared" si="1"/>
        <v>368,20 UF</v>
      </c>
      <c r="L51" s="54" t="s">
        <v>600</v>
      </c>
      <c r="M51" s="54" t="s">
        <v>569</v>
      </c>
      <c r="N51" s="65">
        <v>2021</v>
      </c>
      <c r="O51" s="65">
        <v>2022</v>
      </c>
    </row>
    <row r="52" spans="1:15" s="10" customFormat="1" x14ac:dyDescent="0.25"/>
    <row r="53" spans="1:15" s="10" customFormat="1" ht="25.5" x14ac:dyDescent="0.25">
      <c r="A53" s="65" t="s">
        <v>584</v>
      </c>
      <c r="B53" s="9" t="s">
        <v>585</v>
      </c>
      <c r="C53" s="8" t="s">
        <v>579</v>
      </c>
      <c r="D53" s="8" t="s">
        <v>559</v>
      </c>
      <c r="E53" s="54">
        <v>4505267480</v>
      </c>
      <c r="F53" s="54" t="s">
        <v>638</v>
      </c>
      <c r="G53" s="54" t="s">
        <v>569</v>
      </c>
      <c r="H53" s="54">
        <v>4505681358</v>
      </c>
      <c r="I53" s="54" t="s">
        <v>638</v>
      </c>
      <c r="J53" s="54" t="s">
        <v>569</v>
      </c>
      <c r="K53" s="54" t="s">
        <v>676</v>
      </c>
      <c r="L53" s="54" t="s">
        <v>677</v>
      </c>
      <c r="M53" s="54" t="s">
        <v>569</v>
      </c>
      <c r="N53" s="65">
        <v>2021</v>
      </c>
      <c r="O53" s="65">
        <v>2022</v>
      </c>
    </row>
  </sheetData>
  <mergeCells count="6">
    <mergeCell ref="A38:O38"/>
    <mergeCell ref="A1:B1"/>
    <mergeCell ref="A2:B2"/>
    <mergeCell ref="A3:B3"/>
    <mergeCell ref="A7:U7"/>
    <mergeCell ref="A20:O20"/>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59957-7BAA-4891-A415-99788C39D15B}">
  <dimension ref="A1:F16"/>
  <sheetViews>
    <sheetView workbookViewId="0">
      <selection activeCell="B2" sqref="B2:B14"/>
    </sheetView>
  </sheetViews>
  <sheetFormatPr baseColWidth="10" defaultRowHeight="15" x14ac:dyDescent="0.25"/>
  <cols>
    <col min="2" max="2" width="36.85546875" customWidth="1"/>
    <col min="3" max="3" width="25.5703125" customWidth="1"/>
    <col min="4" max="4" width="55.42578125" customWidth="1"/>
    <col min="5" max="5" width="30.42578125" customWidth="1"/>
    <col min="6" max="6" width="24.28515625" customWidth="1"/>
  </cols>
  <sheetData>
    <row r="1" spans="1:6" x14ac:dyDescent="0.25">
      <c r="A1" s="71" t="s">
        <v>204</v>
      </c>
      <c r="B1" s="71" t="s">
        <v>680</v>
      </c>
      <c r="C1" s="71" t="s">
        <v>348</v>
      </c>
      <c r="D1" s="71" t="s">
        <v>681</v>
      </c>
      <c r="E1" s="71" t="s">
        <v>682</v>
      </c>
      <c r="F1" s="71" t="s">
        <v>683</v>
      </c>
    </row>
    <row r="2" spans="1:6" x14ac:dyDescent="0.25">
      <c r="A2" s="33">
        <v>1</v>
      </c>
      <c r="B2" s="33" t="s">
        <v>533</v>
      </c>
      <c r="C2" s="33" t="s">
        <v>356</v>
      </c>
      <c r="D2" s="33" t="s">
        <v>684</v>
      </c>
      <c r="E2" s="70">
        <v>20900</v>
      </c>
      <c r="F2" s="70">
        <v>22121</v>
      </c>
    </row>
    <row r="3" spans="1:6" x14ac:dyDescent="0.25">
      <c r="A3" s="33">
        <v>2</v>
      </c>
      <c r="B3" s="33" t="s">
        <v>685</v>
      </c>
      <c r="C3" s="33" t="s">
        <v>417</v>
      </c>
      <c r="D3" s="33" t="s">
        <v>686</v>
      </c>
      <c r="E3" s="70">
        <v>20326</v>
      </c>
      <c r="F3" s="33">
        <v>0</v>
      </c>
    </row>
    <row r="4" spans="1:6" x14ac:dyDescent="0.25">
      <c r="A4" s="33">
        <v>3</v>
      </c>
      <c r="B4" s="33" t="s">
        <v>687</v>
      </c>
      <c r="C4" s="33" t="s">
        <v>417</v>
      </c>
      <c r="D4" s="33" t="s">
        <v>688</v>
      </c>
      <c r="E4" s="70">
        <v>20326</v>
      </c>
      <c r="F4" s="33">
        <v>0</v>
      </c>
    </row>
    <row r="5" spans="1:6" x14ac:dyDescent="0.25">
      <c r="A5" s="33">
        <v>4</v>
      </c>
      <c r="B5" s="33" t="s">
        <v>689</v>
      </c>
      <c r="C5" s="33" t="s">
        <v>689</v>
      </c>
      <c r="D5" s="33" t="s">
        <v>690</v>
      </c>
      <c r="E5" s="70">
        <v>20326</v>
      </c>
      <c r="F5" s="33">
        <v>0</v>
      </c>
    </row>
    <row r="6" spans="1:6" x14ac:dyDescent="0.25">
      <c r="A6" s="33">
        <v>5</v>
      </c>
      <c r="B6" s="33" t="s">
        <v>691</v>
      </c>
      <c r="C6" s="33" t="s">
        <v>692</v>
      </c>
      <c r="D6" s="33" t="s">
        <v>693</v>
      </c>
      <c r="E6" s="70">
        <v>20326</v>
      </c>
      <c r="F6" s="33">
        <v>0</v>
      </c>
    </row>
    <row r="7" spans="1:6" x14ac:dyDescent="0.25">
      <c r="A7" s="33">
        <v>6</v>
      </c>
      <c r="B7" s="33" t="s">
        <v>694</v>
      </c>
      <c r="C7" s="33" t="s">
        <v>356</v>
      </c>
      <c r="D7" s="33" t="s">
        <v>693</v>
      </c>
      <c r="E7" s="70">
        <v>20326</v>
      </c>
      <c r="F7" s="33">
        <v>0</v>
      </c>
    </row>
    <row r="8" spans="1:6" x14ac:dyDescent="0.25">
      <c r="A8" s="33">
        <v>7</v>
      </c>
      <c r="B8" s="33" t="s">
        <v>695</v>
      </c>
      <c r="C8" s="33" t="s">
        <v>696</v>
      </c>
      <c r="D8" s="33" t="s">
        <v>697</v>
      </c>
      <c r="E8" s="70">
        <v>4065.2</v>
      </c>
      <c r="F8" s="33">
        <v>0</v>
      </c>
    </row>
    <row r="9" spans="1:6" x14ac:dyDescent="0.25">
      <c r="A9" s="33">
        <v>8</v>
      </c>
      <c r="B9" s="33" t="s">
        <v>698</v>
      </c>
      <c r="C9" s="33" t="s">
        <v>696</v>
      </c>
      <c r="D9" s="33" t="s">
        <v>697</v>
      </c>
      <c r="E9" s="70">
        <v>4065.2</v>
      </c>
      <c r="F9" s="33">
        <v>0</v>
      </c>
    </row>
    <row r="10" spans="1:6" x14ac:dyDescent="0.25">
      <c r="A10" s="33">
        <v>9</v>
      </c>
      <c r="B10" s="33" t="s">
        <v>699</v>
      </c>
      <c r="C10" s="33" t="s">
        <v>696</v>
      </c>
      <c r="D10" s="33" t="s">
        <v>697</v>
      </c>
      <c r="E10" s="70">
        <v>4065.2</v>
      </c>
      <c r="F10" s="33">
        <v>0</v>
      </c>
    </row>
    <row r="11" spans="1:6" x14ac:dyDescent="0.25">
      <c r="A11" s="33">
        <v>10</v>
      </c>
      <c r="B11" s="33" t="s">
        <v>700</v>
      </c>
      <c r="C11" s="33" t="s">
        <v>700</v>
      </c>
      <c r="D11" s="33" t="s">
        <v>693</v>
      </c>
      <c r="E11" s="70">
        <v>20326</v>
      </c>
      <c r="F11" s="33">
        <v>0</v>
      </c>
    </row>
    <row r="12" spans="1:6" x14ac:dyDescent="0.25">
      <c r="A12" s="33">
        <v>11</v>
      </c>
      <c r="B12" s="33" t="s">
        <v>359</v>
      </c>
      <c r="C12" s="33" t="s">
        <v>359</v>
      </c>
      <c r="D12" s="33" t="s">
        <v>701</v>
      </c>
      <c r="E12" s="70">
        <v>20326</v>
      </c>
      <c r="F12" s="33">
        <v>0</v>
      </c>
    </row>
    <row r="13" spans="1:6" x14ac:dyDescent="0.25">
      <c r="A13" s="33">
        <v>12</v>
      </c>
      <c r="B13" s="33" t="s">
        <v>702</v>
      </c>
      <c r="C13" s="33" t="s">
        <v>696</v>
      </c>
      <c r="D13" s="33" t="s">
        <v>703</v>
      </c>
      <c r="E13" s="70">
        <v>4065.2</v>
      </c>
      <c r="F13" s="33">
        <v>0</v>
      </c>
    </row>
    <row r="14" spans="1:6" x14ac:dyDescent="0.25">
      <c r="A14" s="33">
        <v>13</v>
      </c>
      <c r="B14" s="33" t="s">
        <v>704</v>
      </c>
      <c r="C14" s="33" t="s">
        <v>696</v>
      </c>
      <c r="D14" s="33" t="s">
        <v>703</v>
      </c>
      <c r="E14" s="70">
        <v>4065.2</v>
      </c>
      <c r="F14" s="33">
        <v>0</v>
      </c>
    </row>
    <row r="15" spans="1:6" x14ac:dyDescent="0.25">
      <c r="A15" s="33">
        <v>14</v>
      </c>
      <c r="B15" s="33" t="s">
        <v>705</v>
      </c>
      <c r="C15" s="33" t="s">
        <v>356</v>
      </c>
      <c r="D15" s="33" t="s">
        <v>706</v>
      </c>
      <c r="E15" s="84">
        <v>3534</v>
      </c>
      <c r="F15" s="33">
        <v>0</v>
      </c>
    </row>
    <row r="16" spans="1:6" x14ac:dyDescent="0.25">
      <c r="A16" s="33">
        <v>15</v>
      </c>
      <c r="B16" s="33" t="s">
        <v>707</v>
      </c>
      <c r="C16" s="33" t="s">
        <v>356</v>
      </c>
      <c r="D16" s="33" t="s">
        <v>708</v>
      </c>
      <c r="E16" s="84"/>
      <c r="F16" s="33">
        <v>0</v>
      </c>
    </row>
  </sheetData>
  <mergeCells count="1">
    <mergeCell ref="E15: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Medidas</vt:lpstr>
      <vt:lpstr>Obligaciones de reportalidad</vt:lpstr>
      <vt:lpstr>Medida 4.1. Turismo</vt:lpstr>
      <vt:lpstr>Medida 4.2. Agricultores</vt:lpstr>
      <vt:lpstr>Medida 4.3 Empleo local</vt:lpstr>
      <vt:lpstr>Medida 6.1 PREGA</vt:lpstr>
      <vt:lpstr>Medida 7.1. Inf.comunitaria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Jara Martin</dc:creator>
  <cp:lastModifiedBy>Paola Jara Martin</cp:lastModifiedBy>
  <dcterms:created xsi:type="dcterms:W3CDTF">2022-08-01T18:50:53Z</dcterms:created>
  <dcterms:modified xsi:type="dcterms:W3CDTF">2022-12-29T13:49:56Z</dcterms:modified>
</cp:coreProperties>
</file>