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higuera\DAF\Oficina de partes\SMA_opartes\SMA 2022\INGRESOS 2022\Informes y reportes\"/>
    </mc:Choice>
  </mc:AlternateContent>
  <bookViews>
    <workbookView xWindow="0" yWindow="0" windowWidth="28800" windowHeight="12435"/>
  </bookViews>
  <sheets>
    <sheet name="UTA" sheetId="1" r:id="rId1"/>
    <sheet name="Peso" sheetId="2" r:id="rId2"/>
  </sheets>
  <definedNames>
    <definedName name="_xlnm._FilterDatabase" localSheetId="1" hidden="1">Peso!$A$1:$M$18</definedName>
  </definedNames>
  <calcPr calcId="191029"/>
  <pivotCaches>
    <pivotCache cacheId="0" r:id="rId3"/>
    <pivotCache cacheId="1" r:id="rId4"/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0" i="1" l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J111" i="1"/>
  <c r="J112" i="1"/>
  <c r="J113" i="1"/>
  <c r="J114" i="1"/>
  <c r="J115" i="1"/>
  <c r="J116" i="1"/>
  <c r="J117" i="1"/>
  <c r="J118" i="1"/>
  <c r="J119" i="1"/>
  <c r="G110" i="1"/>
  <c r="G111" i="1" s="1"/>
  <c r="G112" i="1" s="1"/>
  <c r="G113" i="1" s="1"/>
  <c r="G114" i="1" s="1"/>
  <c r="G115" i="1" s="1"/>
  <c r="G116" i="1" s="1"/>
  <c r="G117" i="1" s="1"/>
  <c r="G118" i="1" s="1"/>
  <c r="G119" i="1" s="1"/>
  <c r="C110" i="1"/>
  <c r="C111" i="1" s="1"/>
  <c r="C112" i="1" s="1"/>
  <c r="C113" i="1" s="1"/>
  <c r="C114" i="1" s="1"/>
  <c r="C115" i="1" s="1"/>
  <c r="C116" i="1" s="1"/>
  <c r="C117" i="1" s="1"/>
  <c r="C118" i="1" s="1"/>
  <c r="C119" i="1" s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3" i="1"/>
  <c r="K3" i="1" s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K109" i="1" l="1"/>
</calcChain>
</file>

<file path=xl/sharedStrings.xml><?xml version="1.0" encoding="utf-8"?>
<sst xmlns="http://schemas.openxmlformats.org/spreadsheetml/2006/main" count="52" uniqueCount="28">
  <si>
    <t>Fecha</t>
  </si>
  <si>
    <t>Promedio T</t>
  </si>
  <si>
    <t>UTA</t>
  </si>
  <si>
    <t>Máx. de UTA</t>
  </si>
  <si>
    <t>ene</t>
  </si>
  <si>
    <t>feb</t>
  </si>
  <si>
    <t>mar</t>
  </si>
  <si>
    <t>abr</t>
  </si>
  <si>
    <t>Total general</t>
  </si>
  <si>
    <t>10m Jaulas</t>
  </si>
  <si>
    <t>5m Jaulas</t>
  </si>
  <si>
    <t>Mes</t>
  </si>
  <si>
    <t>201</t>
  </si>
  <si>
    <t>202</t>
  </si>
  <si>
    <t>203</t>
  </si>
  <si>
    <t>204</t>
  </si>
  <si>
    <t>205</t>
  </si>
  <si>
    <t>206</t>
  </si>
  <si>
    <t>209</t>
  </si>
  <si>
    <t>210</t>
  </si>
  <si>
    <t>211</t>
  </si>
  <si>
    <t>212</t>
  </si>
  <si>
    <t>213</t>
  </si>
  <si>
    <t>214</t>
  </si>
  <si>
    <t>Jaula</t>
  </si>
  <si>
    <t>may</t>
  </si>
  <si>
    <t>Promedio</t>
  </si>
  <si>
    <t>Promedio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</si>
</sst>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vertical="center"/>
    </xf>
    <xf numFmtId="14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0" fillId="0" borderId="0" xfId="0" applyNumberFormat="1" applyFill="1" applyBorder="1"/>
    <xf numFmtId="4" fontId="0" fillId="0" borderId="0" xfId="0" applyNumberFormat="1"/>
    <xf numFmtId="0" fontId="2" fillId="0" borderId="0" xfId="0" applyFont="1" applyFill="1"/>
    <xf numFmtId="164" fontId="2" fillId="0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vertical="center"/>
    </xf>
    <xf numFmtId="165" fontId="0" fillId="0" borderId="0" xfId="0" applyNumberFormat="1"/>
    <xf numFmtId="0" fontId="0" fillId="0" borderId="5" xfId="0" pivotButton="1" applyBorder="1" applyAlignment="1">
      <alignment vertical="center"/>
    </xf>
    <xf numFmtId="0" fontId="0" fillId="0" borderId="5" xfId="0" applyBorder="1" applyAlignment="1">
      <alignment horizontal="left" vertical="center"/>
    </xf>
    <xf numFmtId="2" fontId="0" fillId="0" borderId="4" xfId="0" applyNumberFormat="1" applyBorder="1" applyAlignment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24">
    <dxf>
      <numFmt numFmtId="2" formatCode="0.0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alignment vertical="center"/>
    </dxf>
    <dxf>
      <alignment vertical="center"/>
    </dxf>
    <dxf>
      <alignment vertical="center"/>
    </dxf>
    <dxf>
      <alignment vertical="center"/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</dxfs>
  <tableStyles count="0" defaultTableStyle="TableStyleMedium2" defaultPivotStyle="PivotStyleLight16"/>
  <colors>
    <mruColors>
      <color rgb="FFC55A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3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CARTA AUSTRALIS MAR S.A 16 DE MAYO..xlsx]UTA!TablaDinámica3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UTA 5m</a:t>
            </a:r>
            <a:r>
              <a:rPr lang="en-US" baseline="0"/>
              <a:t> Jaulas</a:t>
            </a:r>
            <a:endParaRPr lang="en-US"/>
          </a:p>
        </c:rich>
      </c:tx>
      <c:layout>
        <c:manualLayout>
          <c:xMode val="edge"/>
          <c:yMode val="edge"/>
          <c:x val="0.36194444444444451"/>
          <c:y val="0.11934966462525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UTA!$N$2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UTA!$M$3:$M$8</c:f>
              <c:strCache>
                <c:ptCount val="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</c:strCache>
            </c:strRef>
          </c:cat>
          <c:val>
            <c:numRef>
              <c:f>UTA!$N$3:$N$8</c:f>
              <c:numCache>
                <c:formatCode>0.00</c:formatCode>
                <c:ptCount val="5"/>
                <c:pt idx="0">
                  <c:v>169.57029219533652</c:v>
                </c:pt>
                <c:pt idx="1">
                  <c:v>535.86534082119715</c:v>
                </c:pt>
                <c:pt idx="2">
                  <c:v>917.65332118514561</c:v>
                </c:pt>
                <c:pt idx="3">
                  <c:v>1266.8323746577748</c:v>
                </c:pt>
                <c:pt idx="4">
                  <c:v>1431.9686060754575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0F-490C-855C-2E79F0CD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215080"/>
        <c:axId val="331216256"/>
      </c:barChart>
      <c:catAx>
        <c:axId val="33121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1216256"/>
        <c:crosses val="autoZero"/>
        <c:auto val="1"/>
        <c:lblAlgn val="ctr"/>
        <c:lblOffset val="100"/>
        <c:noMultiLvlLbl val="0"/>
      </c:catAx>
      <c:valAx>
        <c:axId val="331216256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1215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CARTA AUSTRALIS MAR S.A 16 DE MAYO..xlsx]UTA!TablaDinámica2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UTA 10m Jaulas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UTA!$Q$2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UTA!$P$3:$P$8</c:f>
              <c:strCache>
                <c:ptCount val="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</c:strCache>
            </c:strRef>
          </c:cat>
          <c:val>
            <c:numRef>
              <c:f>UTA!$Q$3:$Q$8</c:f>
              <c:numCache>
                <c:formatCode>0.00</c:formatCode>
                <c:ptCount val="5"/>
                <c:pt idx="0">
                  <c:v>164.68903534162854</c:v>
                </c:pt>
                <c:pt idx="1">
                  <c:v>521.15192162371613</c:v>
                </c:pt>
                <c:pt idx="2">
                  <c:v>902.9602100952111</c:v>
                </c:pt>
                <c:pt idx="3">
                  <c:v>1254.7130774270236</c:v>
                </c:pt>
                <c:pt idx="4">
                  <c:v>1420.2889723161161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DF-4923-93A5-C5C684B06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218216"/>
        <c:axId val="326750240"/>
      </c:barChart>
      <c:catAx>
        <c:axId val="331218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6750240"/>
        <c:crosses val="autoZero"/>
        <c:auto val="1"/>
        <c:lblAlgn val="ctr"/>
        <c:lblOffset val="100"/>
        <c:noMultiLvlLbl val="0"/>
      </c:catAx>
      <c:valAx>
        <c:axId val="326750240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31218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CARTA AUSTRALIS MAR S.A 16 DE MAYO..xlsx]UTA!TablaDinámica1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UTA</a:t>
            </a:r>
            <a:r>
              <a:rPr lang="es-CL" baseline="0"/>
              <a:t> Columna de agua</a:t>
            </a:r>
            <a:endParaRPr lang="es-C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UTA!$T$2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UTA!$S$3:$S$8</c:f>
              <c:strCache>
                <c:ptCount val="5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</c:strCache>
            </c:strRef>
          </c:cat>
          <c:val>
            <c:numRef>
              <c:f>UTA!$T$3:$T$8</c:f>
              <c:numCache>
                <c:formatCode>0.00</c:formatCode>
                <c:ptCount val="5"/>
                <c:pt idx="0">
                  <c:v>167.12966376848249</c:v>
                </c:pt>
                <c:pt idx="1">
                  <c:v>528.50863122245653</c:v>
                </c:pt>
                <c:pt idx="2">
                  <c:v>910.30676564017858</c:v>
                </c:pt>
                <c:pt idx="3">
                  <c:v>1260.772726042399</c:v>
                </c:pt>
                <c:pt idx="4">
                  <c:v>1426.1287891957863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4A-4871-B529-F57EFF37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751808"/>
        <c:axId val="326752200"/>
      </c:barChart>
      <c:catAx>
        <c:axId val="32675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6752200"/>
        <c:crosses val="autoZero"/>
        <c:auto val="1"/>
        <c:lblAlgn val="ctr"/>
        <c:lblOffset val="100"/>
        <c:noMultiLvlLbl val="0"/>
      </c:catAx>
      <c:valAx>
        <c:axId val="326752200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2675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Peso promedio 16-05-22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Peso!$A$33</c:f>
              <c:strCache>
                <c:ptCount val="1"/>
                <c:pt idx="0">
                  <c:v>15-05-22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CA4-46A7-8591-C180F991D9B3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CA4-46A7-8591-C180F991D9B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CA4-46A7-8591-C180F991D9B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CA4-46A7-8591-C180F991D9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Peso!$B$1:$M$1</c:f>
              <c:strCache>
                <c:ptCount val="12"/>
                <c:pt idx="0">
                  <c:v>201</c:v>
                </c:pt>
                <c:pt idx="1">
                  <c:v>202</c:v>
                </c:pt>
                <c:pt idx="2">
                  <c:v>203</c:v>
                </c:pt>
                <c:pt idx="3">
                  <c:v>204</c:v>
                </c:pt>
                <c:pt idx="4">
                  <c:v>205</c:v>
                </c:pt>
                <c:pt idx="5">
                  <c:v>206</c:v>
                </c:pt>
                <c:pt idx="6">
                  <c:v>209</c:v>
                </c:pt>
                <c:pt idx="7">
                  <c:v>210</c:v>
                </c:pt>
                <c:pt idx="8">
                  <c:v>211</c:v>
                </c:pt>
                <c:pt idx="9">
                  <c:v>212</c:v>
                </c:pt>
                <c:pt idx="10">
                  <c:v>213</c:v>
                </c:pt>
                <c:pt idx="11">
                  <c:v>214</c:v>
                </c:pt>
              </c:strCache>
            </c:strRef>
          </c:cat>
          <c:val>
            <c:numRef>
              <c:f>Peso!$B$33:$M$33</c:f>
              <c:numCache>
                <c:formatCode>#,##0.0</c:formatCode>
                <c:ptCount val="12"/>
                <c:pt idx="0">
                  <c:v>3831.4574784139668</c:v>
                </c:pt>
                <c:pt idx="1">
                  <c:v>4523.5070976072911</c:v>
                </c:pt>
                <c:pt idx="2">
                  <c:v>4145.2813396957326</c:v>
                </c:pt>
                <c:pt idx="3">
                  <c:v>3654.7445291252784</c:v>
                </c:pt>
                <c:pt idx="4">
                  <c:v>4389.9025536386907</c:v>
                </c:pt>
                <c:pt idx="5">
                  <c:v>4857.8992246800963</c:v>
                </c:pt>
                <c:pt idx="6">
                  <c:v>4587.0422450264641</c:v>
                </c:pt>
                <c:pt idx="7">
                  <c:v>4616.7865433156458</c:v>
                </c:pt>
                <c:pt idx="8">
                  <c:v>4303.9801893277663</c:v>
                </c:pt>
                <c:pt idx="9">
                  <c:v>4114.3716746471064</c:v>
                </c:pt>
                <c:pt idx="10">
                  <c:v>4370.6696227844805</c:v>
                </c:pt>
                <c:pt idx="11">
                  <c:v>4019.834724843151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66-4069-BC1D-4997621BF66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90813488"/>
        <c:axId val="259269736"/>
      </c:barChart>
      <c:catAx>
        <c:axId val="3908134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59269736"/>
        <c:crosses val="autoZero"/>
        <c:auto val="1"/>
        <c:lblAlgn val="ctr"/>
        <c:lblOffset val="100"/>
        <c:noMultiLvlLbl val="0"/>
      </c:catAx>
      <c:valAx>
        <c:axId val="259269736"/>
        <c:scaling>
          <c:orientation val="minMax"/>
          <c:max val="500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9081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9524</xdr:colOff>
      <xdr:row>10</xdr:row>
      <xdr:rowOff>4762</xdr:rowOff>
    </xdr:from>
    <xdr:to>
      <xdr:col>17</xdr:col>
      <xdr:colOff>638175</xdr:colOff>
      <xdr:row>24</xdr:row>
      <xdr:rowOff>80962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3D88AAD2-27FF-425B-B1D5-27F532D32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52387</xdr:colOff>
      <xdr:row>13</xdr:row>
      <xdr:rowOff>80962</xdr:rowOff>
    </xdr:from>
    <xdr:to>
      <xdr:col>17</xdr:col>
      <xdr:colOff>542925</xdr:colOff>
      <xdr:row>14</xdr:row>
      <xdr:rowOff>142875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2FB5AB71-425C-4E42-B72B-17BDD19F58C0}"/>
            </a:ext>
          </a:extLst>
        </xdr:cNvPr>
        <xdr:cNvSpPr txBox="1"/>
      </xdr:nvSpPr>
      <xdr:spPr>
        <a:xfrm>
          <a:off x="8758237" y="2557462"/>
          <a:ext cx="490538" cy="2524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100"/>
            <a:t>1923</a:t>
          </a:r>
        </a:p>
      </xdr:txBody>
    </xdr:sp>
    <xdr:clientData/>
  </xdr:twoCellAnchor>
  <xdr:twoCellAnchor>
    <xdr:from>
      <xdr:col>18</xdr:col>
      <xdr:colOff>157162</xdr:colOff>
      <xdr:row>10</xdr:row>
      <xdr:rowOff>14287</xdr:rowOff>
    </xdr:from>
    <xdr:to>
      <xdr:col>23</xdr:col>
      <xdr:colOff>228600</xdr:colOff>
      <xdr:row>24</xdr:row>
      <xdr:rowOff>90487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xmlns="" id="{78D8BD4D-8B19-41C1-80B3-ABBC9E28B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371475</xdr:colOff>
      <xdr:row>13</xdr:row>
      <xdr:rowOff>76200</xdr:rowOff>
    </xdr:from>
    <xdr:to>
      <xdr:col>23</xdr:col>
      <xdr:colOff>100013</xdr:colOff>
      <xdr:row>14</xdr:row>
      <xdr:rowOff>138113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xmlns="" id="{7EC3C50B-0800-4B18-8FE7-4BA29FFFCF5C}"/>
            </a:ext>
          </a:extLst>
        </xdr:cNvPr>
        <xdr:cNvSpPr txBox="1"/>
      </xdr:nvSpPr>
      <xdr:spPr>
        <a:xfrm>
          <a:off x="15868650" y="2552700"/>
          <a:ext cx="490538" cy="2524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100"/>
            <a:t>1923</a:t>
          </a:r>
        </a:p>
      </xdr:txBody>
    </xdr:sp>
    <xdr:clientData/>
  </xdr:twoCellAnchor>
  <xdr:twoCellAnchor>
    <xdr:from>
      <xdr:col>23</xdr:col>
      <xdr:colOff>666749</xdr:colOff>
      <xdr:row>10</xdr:row>
      <xdr:rowOff>4762</xdr:rowOff>
    </xdr:from>
    <xdr:to>
      <xdr:col>29</xdr:col>
      <xdr:colOff>533400</xdr:colOff>
      <xdr:row>24</xdr:row>
      <xdr:rowOff>80962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2D36D17B-731C-47B2-2A8F-157D80626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476250</xdr:colOff>
      <xdr:row>14</xdr:row>
      <xdr:rowOff>9525</xdr:rowOff>
    </xdr:from>
    <xdr:to>
      <xdr:col>28</xdr:col>
      <xdr:colOff>598757</xdr:colOff>
      <xdr:row>14</xdr:row>
      <xdr:rowOff>19071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52FFE004-1850-DF09-C492-5FBA532EC82D}"/>
            </a:ext>
          </a:extLst>
        </xdr:cNvPr>
        <xdr:cNvCxnSpPr/>
      </xdr:nvCxnSpPr>
      <xdr:spPr>
        <a:xfrm flipV="1">
          <a:off x="17497425" y="2676525"/>
          <a:ext cx="3170507" cy="9546"/>
        </a:xfrm>
        <a:prstGeom prst="lin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0.12083</cdr:x>
      <cdr:y>0.27604</cdr:y>
    </cdr:from>
    <cdr:to>
      <cdr:x>0.85</cdr:x>
      <cdr:y>0.27951</cdr:y>
    </cdr:to>
    <cdr:cxnSp macro="">
      <cdr:nvCxnSpPr>
        <cdr:cNvPr id="3" name="Conector recto 2">
          <a:extLst xmlns:a="http://schemas.openxmlformats.org/drawingml/2006/main">
            <a:ext uri="{FF2B5EF4-FFF2-40B4-BE49-F238E27FC236}">
              <a16:creationId xmlns:a16="http://schemas.microsoft.com/office/drawing/2014/main" xmlns="" id="{A3914C03-A5CA-4446-9DC2-69949D5E85EA}"/>
            </a:ext>
          </a:extLst>
        </cdr:cNvPr>
        <cdr:cNvCxnSpPr/>
      </cdr:nvCxnSpPr>
      <cdr:spPr>
        <a:xfrm xmlns:a="http://schemas.openxmlformats.org/drawingml/2006/main" flipV="1">
          <a:off x="552450" y="757238"/>
          <a:ext cx="3333750" cy="952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0.12153</cdr:x>
      <cdr:y>0.27546</cdr:y>
    </cdr:from>
    <cdr:to>
      <cdr:x>0.85069</cdr:x>
      <cdr:y>0.27894</cdr:y>
    </cdr:to>
    <cdr:cxnSp macro="">
      <cdr:nvCxnSpPr>
        <cdr:cNvPr id="2" name="Conector recto 1">
          <a:extLst xmlns:a="http://schemas.openxmlformats.org/drawingml/2006/main">
            <a:ext uri="{FF2B5EF4-FFF2-40B4-BE49-F238E27FC236}">
              <a16:creationId xmlns:a16="http://schemas.microsoft.com/office/drawing/2014/main" xmlns="" id="{42C9EF44-3B7C-421A-926A-3179B2CB0EDF}"/>
            </a:ext>
          </a:extLst>
        </cdr:cNvPr>
        <cdr:cNvCxnSpPr/>
      </cdr:nvCxnSpPr>
      <cdr:spPr>
        <a:xfrm xmlns:a="http://schemas.openxmlformats.org/drawingml/2006/main" flipV="1">
          <a:off x="555625" y="755650"/>
          <a:ext cx="3333750" cy="952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0.85908</cdr:x>
      <cdr:y>0.24074</cdr:y>
    </cdr:from>
    <cdr:to>
      <cdr:x>0.9696</cdr:x>
      <cdr:y>0.33275</cdr:y>
    </cdr:to>
    <cdr:sp macro="" textlink="">
      <cdr:nvSpPr>
        <cdr:cNvPr id="2" name="CuadroTexto 7">
          <a:extLst xmlns:a="http://schemas.openxmlformats.org/drawingml/2006/main">
            <a:ext uri="{FF2B5EF4-FFF2-40B4-BE49-F238E27FC236}">
              <a16:creationId xmlns:a16="http://schemas.microsoft.com/office/drawing/2014/main" xmlns="" id="{7EC3C50B-0800-4B18-8FE7-4BA29FFFCF5C}"/>
            </a:ext>
          </a:extLst>
        </cdr:cNvPr>
        <cdr:cNvSpPr txBox="1"/>
      </cdr:nvSpPr>
      <cdr:spPr>
        <a:xfrm xmlns:a="http://schemas.openxmlformats.org/drawingml/2006/main">
          <a:off x="3813175" y="660400"/>
          <a:ext cx="490538" cy="252413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solidFill>
            <a:schemeClr val="lt1">
              <a:shade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1100"/>
            <a:t>1923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714375</xdr:colOff>
      <xdr:row>7</xdr:row>
      <xdr:rowOff>71437</xdr:rowOff>
    </xdr:from>
    <xdr:to>
      <xdr:col>20</xdr:col>
      <xdr:colOff>600075</xdr:colOff>
      <xdr:row>21</xdr:row>
      <xdr:rowOff>147637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4BD8821A-1B4F-4652-A40E-C84741195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647700</xdr:colOff>
      <xdr:row>10</xdr:row>
      <xdr:rowOff>47625</xdr:rowOff>
    </xdr:from>
    <xdr:to>
      <xdr:col>19</xdr:col>
      <xdr:colOff>647700</xdr:colOff>
      <xdr:row>20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8A2F254D-FB44-587B-C24F-7C9199AA7F96}"/>
            </a:ext>
          </a:extLst>
        </xdr:cNvPr>
        <xdr:cNvCxnSpPr/>
      </xdr:nvCxnSpPr>
      <xdr:spPr>
        <a:xfrm flipV="1">
          <a:off x="15240000" y="1952625"/>
          <a:ext cx="0" cy="1866900"/>
        </a:xfrm>
        <a:prstGeom prst="line">
          <a:avLst/>
        </a:prstGeom>
        <a:ln w="38100">
          <a:solidFill>
            <a:srgbClr val="C55A11">
              <a:alpha val="50196"/>
            </a:srgbClr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the Andrea González Bize" refreshedDate="44697.435736921296" createdVersion="7" refreshedVersion="7" minRefreshableVersion="3" recordCount="117">
  <cacheSource type="worksheet">
    <worksheetSource ref="A2:C119" sheet="UTA"/>
  </cacheSource>
  <cacheFields count="4">
    <cacheField name="Fecha" numFmtId="14">
      <sharedItems containsSemiMixedTypes="0" containsNonDate="0" containsDate="1" containsString="0" minDate="2022-01-19T00:00:00" maxDate="2022-05-16T00:00:00" count="117"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</sharedItems>
      <fieldGroup par="3" base="0">
        <rangePr groupBy="days" startDate="2022-01-19T00:00:00" endDate="2022-05-16T00:00:00"/>
        <groupItems count="368">
          <s v="&lt;19-01-2022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16-05-2022"/>
        </groupItems>
      </fieldGroup>
    </cacheField>
    <cacheField name="Promedio T" numFmtId="2">
      <sharedItems containsSemiMixedTypes="0" containsString="0" containsNumber="1" minValue="10.653345195729541" maxValue="14.000391459074731"/>
    </cacheField>
    <cacheField name="UTA" numFmtId="2">
      <sharedItems containsSemiMixedTypes="0" containsString="0" containsNumber="1" minValue="12.91156583629893" maxValue="1431.9686060754575"/>
    </cacheField>
    <cacheField name="Meses" numFmtId="0" databaseField="0">
      <fieldGroup base="0">
        <rangePr groupBy="months" startDate="2022-01-19T00:00:00" endDate="2022-05-16T00:00:00"/>
        <groupItems count="14">
          <s v="&lt;19-01-2022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16-05-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Kothe Andrea González Bize" refreshedDate="44697.435841203704" createdVersion="7" refreshedVersion="7" minRefreshableVersion="3" recordCount="117">
  <cacheSource type="worksheet">
    <worksheetSource ref="E2:G119" sheet="UTA"/>
  </cacheSource>
  <cacheFields count="4">
    <cacheField name="Fecha" numFmtId="14">
      <sharedItems containsSemiMixedTypes="0" containsNonDate="0" containsDate="1" containsString="0" minDate="2022-01-19T00:00:00" maxDate="2022-05-16T00:00:00" count="117"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</sharedItems>
      <fieldGroup par="3" base="0">
        <rangePr groupBy="days" startDate="2022-01-19T00:00:00" endDate="2022-05-16T00:00:00"/>
        <groupItems count="368">
          <s v="&lt;19-01-2022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16-05-2022"/>
        </groupItems>
      </fieldGroup>
    </cacheField>
    <cacheField name="Promedio T" numFmtId="2">
      <sharedItems containsSemiMixedTypes="0" containsString="0" containsNumber="1" minValue="10.662042253521131" maxValue="13.430459363957601"/>
    </cacheField>
    <cacheField name="UTA" numFmtId="2">
      <sharedItems containsSemiMixedTypes="0" containsString="0" containsNumber="1" minValue="12.51314285714286" maxValue="1420.2889723161161"/>
    </cacheField>
    <cacheField name="Meses" numFmtId="0" databaseField="0">
      <fieldGroup base="0">
        <rangePr groupBy="months" startDate="2022-01-19T00:00:00" endDate="2022-05-16T00:00:00"/>
        <groupItems count="14">
          <s v="&lt;19-01-2022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16-05-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Kothe Andrea González Bize" refreshedDate="44697.435918171293" createdVersion="7" refreshedVersion="7" minRefreshableVersion="3" recordCount="117">
  <cacheSource type="worksheet">
    <worksheetSource ref="I2:K119" sheet="UTA"/>
  </cacheSource>
  <cacheFields count="4">
    <cacheField name="Fecha" numFmtId="14">
      <sharedItems containsSemiMixedTypes="0" containsNonDate="0" containsDate="1" containsString="0" minDate="2022-01-19T00:00:00" maxDate="2022-05-16T00:00:00" count="117"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1-31T00:00:00"/>
        <d v="2022-02-01T00:00:00"/>
        <d v="2022-02-02T00:00:00"/>
        <d v="2022-02-03T00:00:00"/>
        <d v="2022-02-04T00:00:00"/>
        <d v="2022-02-05T00:00:00"/>
        <d v="2022-02-06T00:00:00"/>
        <d v="2022-02-07T00:00:00"/>
        <d v="2022-02-08T00:00:00"/>
        <d v="2022-02-09T00:00:00"/>
        <d v="2022-02-10T00:00:00"/>
        <d v="2022-02-11T00:00:00"/>
        <d v="2022-02-12T00:00:00"/>
        <d v="2022-02-13T00:00:00"/>
        <d v="2022-02-14T00:00:00"/>
        <d v="2022-02-15T00:00:00"/>
        <d v="2022-02-16T00:00:00"/>
        <d v="2022-02-17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7T00:00:00"/>
        <d v="2022-03-08T00:00:00"/>
        <d v="2022-03-09T00:00:00"/>
        <d v="2022-03-10T00:00:00"/>
        <d v="2022-03-11T00:00:00"/>
        <d v="2022-03-12T00:00:00"/>
        <d v="2022-03-13T00:00:00"/>
        <d v="2022-03-14T00:00:00"/>
        <d v="2022-03-15T00:00:00"/>
        <d v="2022-03-16T00:00:00"/>
        <d v="2022-03-17T00:00:00"/>
        <d v="2022-03-18T00:00:00"/>
        <d v="2022-03-19T00:00:00"/>
        <d v="2022-03-20T00:00:00"/>
        <d v="2022-03-21T00:00:00"/>
        <d v="2022-03-22T00:00:00"/>
        <d v="2022-03-23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4T00:00:00"/>
        <d v="2022-04-05T00:00:00"/>
        <d v="2022-04-06T00:00:00"/>
        <d v="2022-04-07T00:00:00"/>
        <d v="2022-04-08T00:00:00"/>
        <d v="2022-04-09T00:00:00"/>
        <d v="2022-04-10T00:00:00"/>
        <d v="2022-04-11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19T00:00:00"/>
        <d v="2022-04-20T00:00:00"/>
        <d v="2022-04-21T00:00:00"/>
        <d v="2022-04-22T00:00:00"/>
        <d v="2022-04-23T00:00:00"/>
        <d v="2022-04-24T00:00:00"/>
        <d v="2022-04-25T00:00:00"/>
        <d v="2022-04-26T00:00:00"/>
        <d v="2022-04-27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0T00:00:00"/>
        <d v="2022-05-11T00:00:00"/>
        <d v="2022-05-12T00:00:00"/>
        <d v="2022-05-13T00:00:00"/>
        <d v="2022-05-14T00:00:00"/>
        <d v="2022-05-15T00:00:00"/>
      </sharedItems>
      <fieldGroup par="3" base="0">
        <rangePr groupBy="days" startDate="2022-01-19T00:00:00" endDate="2022-05-16T00:00:00"/>
        <groupItems count="368">
          <s v="&lt;19-01-2022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16-05-2022"/>
        </groupItems>
      </fieldGroup>
    </cacheField>
    <cacheField name="Promedio" numFmtId="2">
      <sharedItems containsSemiMixedTypes="0" containsString="0" containsNumber="1" minValue="10.657693724625336" maxValue="13.715425411516165"/>
    </cacheField>
    <cacheField name="UTA" numFmtId="2">
      <sharedItems containsSemiMixedTypes="0" containsString="0" containsNumber="1" minValue="12.712354346720895" maxValue="1426.1287891957863"/>
    </cacheField>
    <cacheField name="Meses" numFmtId="0" databaseField="0">
      <fieldGroup base="0">
        <rangePr groupBy="months" startDate="2022-01-19T00:00:00" endDate="2022-05-16T00:00:00"/>
        <groupItems count="14">
          <s v="&lt;19-01-2022"/>
          <s v="ene"/>
          <s v="feb"/>
          <s v="mar"/>
          <s v="abr"/>
          <s v="may"/>
          <s v="jun"/>
          <s v="jul"/>
          <s v="ago"/>
          <s v="sept"/>
          <s v="oct"/>
          <s v="nov"/>
          <s v="dic"/>
          <s v="&gt;16-05-2022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n v="12.91156583629893"/>
    <n v="12.91156583629893"/>
  </r>
  <r>
    <x v="1"/>
    <n v="13.29665480427046"/>
    <n v="26.20822064056939"/>
  </r>
  <r>
    <x v="2"/>
    <n v="13.32683274021352"/>
    <n v="39.535053380782912"/>
  </r>
  <r>
    <x v="3"/>
    <n v="13.279964539007089"/>
    <n v="52.815017919790002"/>
  </r>
  <r>
    <x v="4"/>
    <n v="13.07259786476868"/>
    <n v="65.887615784558676"/>
  </r>
  <r>
    <x v="5"/>
    <n v="12.748607142857139"/>
    <n v="78.636222927415815"/>
  </r>
  <r>
    <x v="6"/>
    <n v="12.89879003558719"/>
    <n v="91.535012963002998"/>
  </r>
  <r>
    <x v="7"/>
    <n v="12.985992907801419"/>
    <n v="104.52100587080442"/>
  </r>
  <r>
    <x v="8"/>
    <n v="12.965836298932381"/>
    <n v="117.4868421697368"/>
  </r>
  <r>
    <x v="9"/>
    <n v="13.06846428571429"/>
    <n v="130.5553064554511"/>
  </r>
  <r>
    <x v="10"/>
    <n v="13.257686832740211"/>
    <n v="143.81299328819131"/>
  </r>
  <r>
    <x v="11"/>
    <n v="12.95829181494662"/>
    <n v="156.77128510313793"/>
  </r>
  <r>
    <x v="12"/>
    <n v="12.799007092198581"/>
    <n v="169.57029219533652"/>
  </r>
  <r>
    <x v="13"/>
    <n v="12.865516014234879"/>
    <n v="182.43580820957141"/>
  </r>
  <r>
    <x v="14"/>
    <n v="12.77729537366548"/>
    <n v="195.21310358323689"/>
  </r>
  <r>
    <x v="15"/>
    <n v="12.98175"/>
    <n v="208.19485358323689"/>
  </r>
  <r>
    <x v="16"/>
    <n v="12.92960714285714"/>
    <n v="221.12446072609404"/>
  </r>
  <r>
    <x v="17"/>
    <n v="13.12262411347518"/>
    <n v="234.24708483956923"/>
  </r>
  <r>
    <x v="18"/>
    <n v="13.280604982206411"/>
    <n v="247.52768982177562"/>
  </r>
  <r>
    <x v="19"/>
    <n v="13.603154121863801"/>
    <n v="261.13084394363943"/>
  </r>
  <r>
    <x v="20"/>
    <n v="13.41857651245552"/>
    <n v="274.54942045609494"/>
  </r>
  <r>
    <x v="21"/>
    <n v="13.568540925266911"/>
    <n v="288.11796138136185"/>
  </r>
  <r>
    <x v="22"/>
    <n v="12.72607142857143"/>
    <n v="300.84403280993331"/>
  </r>
  <r>
    <x v="23"/>
    <n v="12.737935943060499"/>
    <n v="313.58196875299382"/>
  </r>
  <r>
    <x v="24"/>
    <n v="13.33971428571428"/>
    <n v="326.92168303870812"/>
  </r>
  <r>
    <x v="25"/>
    <n v="12.710889679715301"/>
    <n v="339.63257271842343"/>
  </r>
  <r>
    <x v="26"/>
    <n v="12.73149466192171"/>
    <n v="352.36406738034515"/>
  </r>
  <r>
    <x v="27"/>
    <n v="13.1"/>
    <n v="365.46406738034517"/>
  </r>
  <r>
    <x v="28"/>
    <n v="12.677010676156581"/>
    <n v="378.14107805650173"/>
  </r>
  <r>
    <x v="29"/>
    <n v="12.977722419928821"/>
    <n v="391.11880047643052"/>
  </r>
  <r>
    <x v="30"/>
    <n v="13.17167259786477"/>
    <n v="404.29047307429528"/>
  </r>
  <r>
    <x v="31"/>
    <n v="13.27053380782918"/>
    <n v="417.56100688212445"/>
  </r>
  <r>
    <x v="32"/>
    <n v="13.46141843971631"/>
    <n v="431.02242532184073"/>
  </r>
  <r>
    <x v="33"/>
    <n v="14.000391459074731"/>
    <n v="445.02281678091543"/>
  </r>
  <r>
    <x v="34"/>
    <n v="13.667686832740211"/>
    <n v="458.69050361365566"/>
  </r>
  <r>
    <x v="35"/>
    <n v="13.389395017793589"/>
    <n v="472.07989863144928"/>
  </r>
  <r>
    <x v="36"/>
    <n v="13.20992882562278"/>
    <n v="485.28982745707208"/>
  </r>
  <r>
    <x v="37"/>
    <n v="12.731779359430609"/>
    <n v="498.0216068165027"/>
  </r>
  <r>
    <x v="38"/>
    <n v="12.620744680851059"/>
    <n v="510.64235149735373"/>
  </r>
  <r>
    <x v="39"/>
    <n v="12.815907473309609"/>
    <n v="523.45825897066334"/>
  </r>
  <r>
    <x v="40"/>
    <n v="12.40708185053381"/>
    <n v="535.86534082119715"/>
  </r>
  <r>
    <x v="41"/>
    <n v="12.440711743772241"/>
    <n v="548.30605256496938"/>
  </r>
  <r>
    <x v="42"/>
    <n v="12.48914893617021"/>
    <n v="560.79520150113956"/>
  </r>
  <r>
    <x v="43"/>
    <n v="12.570782918149471"/>
    <n v="573.36598441928902"/>
  </r>
  <r>
    <x v="44"/>
    <n v="12.390427046263349"/>
    <n v="585.75641146555233"/>
  </r>
  <r>
    <x v="45"/>
    <n v="12.31914893617021"/>
    <n v="598.07556040172256"/>
  </r>
  <r>
    <x v="46"/>
    <n v="12.396405693950181"/>
    <n v="610.47196609567277"/>
  </r>
  <r>
    <x v="47"/>
    <n v="12.430355871886119"/>
    <n v="622.90232196755892"/>
  </r>
  <r>
    <x v="48"/>
    <n v="12.387021276595741"/>
    <n v="635.28934324415468"/>
  </r>
  <r>
    <x v="49"/>
    <n v="12.262846975088969"/>
    <n v="647.5521902192437"/>
  </r>
  <r>
    <x v="50"/>
    <n v="12.325425531914901"/>
    <n v="659.8776157511586"/>
  </r>
  <r>
    <x v="51"/>
    <n v="12.463487544483989"/>
    <n v="672.3411032956426"/>
  </r>
  <r>
    <x v="52"/>
    <n v="12.363380782918149"/>
    <n v="684.70448407856077"/>
  </r>
  <r>
    <x v="53"/>
    <n v="12.467482269503551"/>
    <n v="697.1719663480643"/>
  </r>
  <r>
    <x v="54"/>
    <n v="12.41516014234875"/>
    <n v="709.58712649041308"/>
  </r>
  <r>
    <x v="55"/>
    <n v="12.510142348754449"/>
    <n v="722.09726883916755"/>
  </r>
  <r>
    <x v="56"/>
    <n v="12.48249110320285"/>
    <n v="734.5797599423704"/>
  </r>
  <r>
    <x v="57"/>
    <n v="12.36028368794326"/>
    <n v="746.94004363031365"/>
  </r>
  <r>
    <x v="58"/>
    <n v="12.38035587188612"/>
    <n v="759.32039950219973"/>
  </r>
  <r>
    <x v="59"/>
    <n v="12.50017730496454"/>
    <n v="771.82057680716423"/>
  </r>
  <r>
    <x v="60"/>
    <n v="12.421067615658361"/>
    <n v="784.24164442282256"/>
  </r>
  <r>
    <x v="61"/>
    <n v="12.276512455516009"/>
    <n v="796.51815687833857"/>
  </r>
  <r>
    <x v="62"/>
    <n v="12.242989323843419"/>
    <n v="808.76114620218198"/>
  </r>
  <r>
    <x v="63"/>
    <n v="12.180496453900711"/>
    <n v="820.94164265608265"/>
  </r>
  <r>
    <x v="64"/>
    <n v="12.1111743772242"/>
    <n v="833.05281703330684"/>
  </r>
  <r>
    <x v="65"/>
    <n v="12.182092198581559"/>
    <n v="845.23490923188842"/>
  </r>
  <r>
    <x v="66"/>
    <n v="12.34957295373666"/>
    <n v="857.58448218562512"/>
  </r>
  <r>
    <x v="67"/>
    <n v="12.1131914893617"/>
    <n v="869.69767367498685"/>
  </r>
  <r>
    <x v="68"/>
    <n v="12.07562277580071"/>
    <n v="881.7732964507876"/>
  </r>
  <r>
    <x v="69"/>
    <n v="11.991209964412811"/>
    <n v="893.76450641520046"/>
  </r>
  <r>
    <x v="70"/>
    <n v="11.923049645390069"/>
    <n v="905.68755606059051"/>
  </r>
  <r>
    <x v="71"/>
    <n v="11.96576512455516"/>
    <n v="917.65332118514561"/>
  </r>
  <r>
    <x v="72"/>
    <n v="12.01715302491103"/>
    <n v="929.67047421005668"/>
  </r>
  <r>
    <x v="73"/>
    <n v="12.07440273037543"/>
    <n v="941.74487694043216"/>
  </r>
  <r>
    <x v="74"/>
    <n v="11.922872340425529"/>
    <n v="953.66774928085772"/>
  </r>
  <r>
    <x v="75"/>
    <n v="11.882953736654811"/>
    <n v="965.55070301751255"/>
  </r>
  <r>
    <x v="76"/>
    <n v="11.861708185053381"/>
    <n v="977.41241120256598"/>
  </r>
  <r>
    <x v="77"/>
    <n v="11.907695035460989"/>
    <n v="989.32010623802694"/>
  </r>
  <r>
    <x v="78"/>
    <n v="11.848469750889681"/>
    <n v="1001.1685759889166"/>
  </r>
  <r>
    <x v="79"/>
    <n v="11.891103202846979"/>
    <n v="1013.0596791917636"/>
  </r>
  <r>
    <x v="80"/>
    <n v="11.91156583629893"/>
    <n v="1024.9712450280626"/>
  </r>
  <r>
    <x v="81"/>
    <n v="11.916205673758871"/>
    <n v="1036.8874507018215"/>
  </r>
  <r>
    <x v="82"/>
    <n v="11.92224199288256"/>
    <n v="1048.8096926947042"/>
  </r>
  <r>
    <x v="83"/>
    <n v="11.721808510638301"/>
    <n v="1060.5315012053425"/>
  </r>
  <r>
    <x v="84"/>
    <n v="11.60024822695036"/>
    <n v="1072.1317494322927"/>
  </r>
  <r>
    <x v="85"/>
    <n v="11.72790035587189"/>
    <n v="1083.8596497881647"/>
  </r>
  <r>
    <x v="86"/>
    <n v="11.802028469750891"/>
    <n v="1095.6616782579156"/>
  </r>
  <r>
    <x v="87"/>
    <n v="11.826879432624111"/>
    <n v="1107.4885576905397"/>
  </r>
  <r>
    <x v="88"/>
    <n v="11.81750889679715"/>
    <n v="1119.3060665873368"/>
  </r>
  <r>
    <x v="89"/>
    <n v="11.82654804270463"/>
    <n v="1131.1326146300414"/>
  </r>
  <r>
    <x v="90"/>
    <n v="11.81283687943262"/>
    <n v="1142.945451509474"/>
  </r>
  <r>
    <x v="91"/>
    <n v="11.68715302491103"/>
    <n v="1154.6326045343851"/>
  </r>
  <r>
    <x v="92"/>
    <n v="11.685851063829791"/>
    <n v="1166.318455598215"/>
  </r>
  <r>
    <x v="93"/>
    <n v="11.56879003558719"/>
    <n v="1177.8872456338022"/>
  </r>
  <r>
    <x v="94"/>
    <n v="11.578510638297869"/>
    <n v="1189.4657562721"/>
  </r>
  <r>
    <x v="95"/>
    <n v="11.45833333333333"/>
    <n v="1200.9240896054332"/>
  </r>
  <r>
    <x v="96"/>
    <n v="11.152562277580071"/>
    <n v="1212.0766518830133"/>
  </r>
  <r>
    <x v="97"/>
    <n v="11.01173758865248"/>
    <n v="1223.0883894716658"/>
  </r>
  <r>
    <x v="98"/>
    <n v="10.960782918149469"/>
    <n v="1234.0491723898153"/>
  </r>
  <r>
    <x v="99"/>
    <n v="10.9621568627451"/>
    <n v="1245.0113292525605"/>
  </r>
  <r>
    <x v="100"/>
    <n v="10.93624113475177"/>
    <n v="1255.9475703873122"/>
  </r>
  <r>
    <x v="101"/>
    <n v="10.884804270462631"/>
    <n v="1266.8323746577748"/>
  </r>
  <r>
    <x v="102"/>
    <n v="10.95790780141844"/>
    <n v="1277.7902824591933"/>
  </r>
  <r>
    <x v="103"/>
    <n v="11.10631205673759"/>
    <n v="1288.8965945159309"/>
  </r>
  <r>
    <x v="104"/>
    <n v="11.03423487544484"/>
    <n v="1299.9308293913757"/>
  </r>
  <r>
    <x v="105"/>
    <n v="11.2"/>
    <n v="1311.1308293913758"/>
  </r>
  <r>
    <x v="106"/>
    <n v="10.993096085409251"/>
    <n v="1322.123925476785"/>
  </r>
  <r>
    <x v="107"/>
    <n v="10.961631205673759"/>
    <n v="1333.0855566824587"/>
  </r>
  <r>
    <x v="108"/>
    <n v="11.05555160142349"/>
    <n v="1344.1411082838822"/>
  </r>
  <r>
    <x v="109"/>
    <n v="11.227153024911029"/>
    <n v="1355.3682613087933"/>
  </r>
  <r>
    <x v="110"/>
    <n v="11.037198581560281"/>
    <n v="1366.4054598903535"/>
  </r>
  <r>
    <x v="111"/>
    <n v="10.98627659574468"/>
    <n v="1377.3917364860981"/>
  </r>
  <r>
    <x v="112"/>
    <n v="10.961459074733099"/>
    <n v="1388.3531955608312"/>
  </r>
  <r>
    <x v="113"/>
    <n v="11.02964539007092"/>
    <n v="1399.3828409509022"/>
  </r>
  <r>
    <x v="114"/>
    <n v="10.972419928825619"/>
    <n v="1410.3552608797279"/>
  </r>
  <r>
    <x v="115"/>
    <n v="10.96"/>
    <n v="1421.3152608797279"/>
  </r>
  <r>
    <x v="116"/>
    <n v="10.653345195729541"/>
    <n v="1431.968606075457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n v="12.51314285714286"/>
    <n v="12.51314285714286"/>
  </r>
  <r>
    <x v="1"/>
    <n v="12.59102836879433"/>
    <n v="25.10417122593719"/>
  </r>
  <r>
    <x v="2"/>
    <n v="12.484452296819789"/>
    <n v="37.588623522756976"/>
  </r>
  <r>
    <x v="3"/>
    <n v="12.987102473498229"/>
    <n v="50.575725996255201"/>
  </r>
  <r>
    <x v="4"/>
    <n v="12.905669014084509"/>
    <n v="63.48139501033971"/>
  </r>
  <r>
    <x v="5"/>
    <n v="12.47297872340426"/>
    <n v="75.954373733743978"/>
  </r>
  <r>
    <x v="6"/>
    <n v="12.613063380281689"/>
    <n v="88.567437114025665"/>
  </r>
  <r>
    <x v="7"/>
    <n v="12.689148936170209"/>
    <n v="101.25658605019588"/>
  </r>
  <r>
    <x v="8"/>
    <n v="12.60021505376344"/>
    <n v="113.85680110395931"/>
  </r>
  <r>
    <x v="9"/>
    <n v="12.650928571428571"/>
    <n v="126.50772967538788"/>
  </r>
  <r>
    <x v="10"/>
    <n v="12.808480565371029"/>
    <n v="139.31621024075892"/>
  </r>
  <r>
    <x v="11"/>
    <n v="12.703321554770319"/>
    <n v="152.01953179552925"/>
  </r>
  <r>
    <x v="12"/>
    <n v="12.669503546099291"/>
    <n v="164.68903534162854"/>
  </r>
  <r>
    <x v="13"/>
    <n v="12.781478873239431"/>
    <n v="177.47051421486796"/>
  </r>
  <r>
    <x v="14"/>
    <n v="12.730247349823321"/>
    <n v="190.20076156469128"/>
  </r>
  <r>
    <x v="15"/>
    <n v="12.90585106382979"/>
    <n v="203.10661262852108"/>
  </r>
  <r>
    <x v="16"/>
    <n v="12.75519434628975"/>
    <n v="215.86180697481083"/>
  </r>
  <r>
    <x v="17"/>
    <n v="12.84358156028369"/>
    <n v="228.70538853509453"/>
  </r>
  <r>
    <x v="18"/>
    <n v="12.87049822064057"/>
    <n v="241.5758867557351"/>
  </r>
  <r>
    <x v="19"/>
    <n v="12.90328621908127"/>
    <n v="254.47917297481638"/>
  </r>
  <r>
    <x v="20"/>
    <n v="12.68517730496454"/>
    <n v="267.16435027978093"/>
  </r>
  <r>
    <x v="21"/>
    <n v="12.659574468085109"/>
    <n v="279.82392474786604"/>
  </r>
  <r>
    <x v="22"/>
    <n v="12.419225352112679"/>
    <n v="292.24315009997872"/>
  </r>
  <r>
    <x v="23"/>
    <n v="12.50897526501767"/>
    <n v="304.7521253649964"/>
  </r>
  <r>
    <x v="24"/>
    <n v="12.88619718309859"/>
    <n v="317.638322548095"/>
  </r>
  <r>
    <x v="25"/>
    <n v="12.528191489361699"/>
    <n v="330.16651403745669"/>
  </r>
  <r>
    <x v="26"/>
    <n v="12.534154929577459"/>
    <n v="342.70066896703418"/>
  </r>
  <r>
    <x v="27"/>
    <n v="12.949390681003591"/>
    <n v="355.65005964803777"/>
  </r>
  <r>
    <x v="28"/>
    <n v="12.60049295774648"/>
    <n v="368.25055260578426"/>
  </r>
  <r>
    <x v="29"/>
    <n v="12.82413427561838"/>
    <n v="381.07468688140267"/>
  </r>
  <r>
    <x v="30"/>
    <n v="12.903521126760561"/>
    <n v="393.97820800816322"/>
  </r>
  <r>
    <x v="31"/>
    <n v="12.867021276595739"/>
    <n v="406.84522928475894"/>
  </r>
  <r>
    <x v="32"/>
    <n v="13.00790780141844"/>
    <n v="419.85313708617741"/>
  </r>
  <r>
    <x v="33"/>
    <n v="13.430459363957601"/>
    <n v="433.28359645013501"/>
  </r>
  <r>
    <x v="34"/>
    <n v="13.137597173144879"/>
    <n v="446.42119362327986"/>
  </r>
  <r>
    <x v="35"/>
    <n v="12.63445229681979"/>
    <n v="459.05564592009966"/>
  </r>
  <r>
    <x v="36"/>
    <n v="12.54144876325088"/>
    <n v="471.59709468335052"/>
  </r>
  <r>
    <x v="37"/>
    <n v="12.36169014084507"/>
    <n v="483.95878482419562"/>
  </r>
  <r>
    <x v="38"/>
    <n v="12.34669014084507"/>
    <n v="496.30547496504067"/>
  </r>
  <r>
    <x v="39"/>
    <n v="12.51042553191489"/>
    <n v="508.81590049695558"/>
  </r>
  <r>
    <x v="40"/>
    <n v="12.336021126760571"/>
    <n v="521.15192162371613"/>
  </r>
  <r>
    <x v="41"/>
    <n v="12.46233215547703"/>
    <n v="533.61425377919318"/>
  </r>
  <r>
    <x v="42"/>
    <n v="12.532659574468081"/>
    <n v="546.14691335366126"/>
  </r>
  <r>
    <x v="43"/>
    <n v="12.57767605633803"/>
    <n v="558.72458940999934"/>
  </r>
  <r>
    <x v="44"/>
    <n v="12.410640569395021"/>
    <n v="571.13522997939435"/>
  </r>
  <r>
    <x v="45"/>
    <n v="12.367234042553189"/>
    <n v="583.5024640219475"/>
  </r>
  <r>
    <x v="46"/>
    <n v="12.461478873239439"/>
    <n v="595.96394289518696"/>
  </r>
  <r>
    <x v="47"/>
    <n v="12.43183745583039"/>
    <n v="608.39578035101738"/>
  </r>
  <r>
    <x v="48"/>
    <n v="12.40330960854093"/>
    <n v="620.79908995955827"/>
  </r>
  <r>
    <x v="49"/>
    <n v="12.282650176678439"/>
    <n v="633.0817401362367"/>
  </r>
  <r>
    <x v="50"/>
    <n v="12.35322695035461"/>
    <n v="645.43496708659131"/>
  </r>
  <r>
    <x v="51"/>
    <n v="12.380533807829179"/>
    <n v="657.81550089442044"/>
  </r>
  <r>
    <x v="52"/>
    <n v="12.273063380281689"/>
    <n v="670.08856427470209"/>
  </r>
  <r>
    <x v="53"/>
    <n v="12.313309859154931"/>
    <n v="682.40187413385706"/>
  </r>
  <r>
    <x v="54"/>
    <n v="12.27794326241135"/>
    <n v="694.67981739626839"/>
  </r>
  <r>
    <x v="55"/>
    <n v="12.399469964664309"/>
    <n v="707.07928736093265"/>
  </r>
  <r>
    <x v="56"/>
    <n v="12.44348591549296"/>
    <n v="719.5227732764256"/>
  </r>
  <r>
    <x v="57"/>
    <n v="12.358908450704231"/>
    <n v="731.88168172712983"/>
  </r>
  <r>
    <x v="58"/>
    <n v="12.37478873239437"/>
    <n v="744.25647045952417"/>
  </r>
  <r>
    <x v="59"/>
    <n v="12.402978723404249"/>
    <n v="756.65944918292837"/>
  </r>
  <r>
    <x v="60"/>
    <n v="12.38345070422535"/>
    <n v="769.04289988715368"/>
  </r>
  <r>
    <x v="61"/>
    <n v="12.27166077738516"/>
    <n v="781.31456066453882"/>
  </r>
  <r>
    <x v="62"/>
    <n v="12.27371024734982"/>
    <n v="793.58827091188869"/>
  </r>
  <r>
    <x v="63"/>
    <n v="12.223028169014089"/>
    <n v="805.81129908090281"/>
  </r>
  <r>
    <x v="64"/>
    <n v="12.164519572953729"/>
    <n v="817.97581865385655"/>
  </r>
  <r>
    <x v="65"/>
    <n v="12.199823321554771"/>
    <n v="830.17564197541128"/>
  </r>
  <r>
    <x v="66"/>
    <n v="12.33081560283688"/>
    <n v="842.50645757824816"/>
  </r>
  <r>
    <x v="67"/>
    <n v="12.166120996441281"/>
    <n v="854.6725785746894"/>
  </r>
  <r>
    <x v="68"/>
    <n v="12.14028368794326"/>
    <n v="866.81286226263262"/>
  </r>
  <r>
    <x v="69"/>
    <n v="12.06992932862191"/>
    <n v="878.88279159125454"/>
  </r>
  <r>
    <x v="70"/>
    <n v="12.040563380281689"/>
    <n v="890.92335497153624"/>
  </r>
  <r>
    <x v="71"/>
    <n v="12.03685512367491"/>
    <n v="902.9602100952111"/>
  </r>
  <r>
    <x v="72"/>
    <n v="12.07461267605634"/>
    <n v="915.03482277126739"/>
  </r>
  <r>
    <x v="73"/>
    <n v="12.1384693877551"/>
    <n v="927.17329215902248"/>
  </r>
  <r>
    <x v="74"/>
    <n v="12.01249122807017"/>
    <n v="939.18578338709267"/>
  </r>
  <r>
    <x v="75"/>
    <n v="11.969469964664309"/>
    <n v="951.15525335175698"/>
  </r>
  <r>
    <x v="76"/>
    <n v="11.939893992932859"/>
    <n v="963.09514734468985"/>
  </r>
  <r>
    <x v="77"/>
    <n v="11.987163120567381"/>
    <n v="975.08231046525725"/>
  </r>
  <r>
    <x v="78"/>
    <n v="11.98843971631206"/>
    <n v="987.07075018156934"/>
  </r>
  <r>
    <x v="79"/>
    <n v="11.961554770318021"/>
    <n v="999.03230495188734"/>
  </r>
  <r>
    <x v="80"/>
    <n v="11.974154929577461"/>
    <n v="1011.0064598814648"/>
  </r>
  <r>
    <x v="81"/>
    <n v="11.97676056338028"/>
    <n v="1022.9832204448451"/>
  </r>
  <r>
    <x v="82"/>
    <n v="11.97947183098591"/>
    <n v="1034.9626922758309"/>
  </r>
  <r>
    <x v="83"/>
    <n v="11.80795774647887"/>
    <n v="1046.7706500223098"/>
  </r>
  <r>
    <x v="84"/>
    <n v="12.20785166240409"/>
    <n v="1058.9785016847138"/>
  </r>
  <r>
    <x v="85"/>
    <n v="11.813368794326241"/>
    <n v="1070.79187047904"/>
  </r>
  <r>
    <x v="86"/>
    <n v="11.878657243816249"/>
    <n v="1082.6705277228561"/>
  </r>
  <r>
    <x v="87"/>
    <n v="11.905281690140839"/>
    <n v="1094.5758094129969"/>
  </r>
  <r>
    <x v="88"/>
    <n v="11.8943661971831"/>
    <n v="1106.4701756101799"/>
  </r>
  <r>
    <x v="89"/>
    <n v="11.90227758007117"/>
    <n v="1118.372453190251"/>
  </r>
  <r>
    <x v="90"/>
    <n v="11.888374558303889"/>
    <n v="1130.2608277485549"/>
  </r>
  <r>
    <x v="91"/>
    <n v="11.77207746478873"/>
    <n v="1142.0329052133436"/>
  </r>
  <r>
    <x v="92"/>
    <n v="11.773074204946999"/>
    <n v="1153.8059794182907"/>
  </r>
  <r>
    <x v="93"/>
    <n v="11.64887323943662"/>
    <n v="1165.4548526577273"/>
  </r>
  <r>
    <x v="94"/>
    <n v="11.65616197183099"/>
    <n v="1177.1110146295582"/>
  </r>
  <r>
    <x v="95"/>
    <n v="11.52600706713781"/>
    <n v="1188.6370216966959"/>
  </r>
  <r>
    <x v="96"/>
    <n v="11.215070422535209"/>
    <n v="1199.8520921192312"/>
  </r>
  <r>
    <x v="97"/>
    <n v="11.071978798586571"/>
    <n v="1210.9240709178177"/>
  </r>
  <r>
    <x v="98"/>
    <n v="10.979469964664309"/>
    <n v="1221.903540882482"/>
  </r>
  <r>
    <x v="99"/>
    <n v="10.93557894736842"/>
    <n v="1232.8391198298505"/>
  </r>
  <r>
    <x v="100"/>
    <n v="10.972614840989401"/>
    <n v="1243.8117346708398"/>
  </r>
  <r>
    <x v="101"/>
    <n v="10.901342756183739"/>
    <n v="1254.7130774270236"/>
  </r>
  <r>
    <x v="102"/>
    <n v="10.996514084507041"/>
    <n v="1265.7095915115306"/>
  </r>
  <r>
    <x v="103"/>
    <n v="11.15795774647887"/>
    <n v="1276.8675492580094"/>
  </r>
  <r>
    <x v="104"/>
    <n v="11.10537102473498"/>
    <n v="1287.9729202827443"/>
  </r>
  <r>
    <x v="105"/>
    <n v="11.26929577464789"/>
    <n v="1299.2422160573922"/>
  </r>
  <r>
    <x v="106"/>
    <n v="11.04971731448763"/>
    <n v="1310.2919333718798"/>
  </r>
  <r>
    <x v="107"/>
    <n v="11.003992932862189"/>
    <n v="1321.2959263047421"/>
  </r>
  <r>
    <x v="108"/>
    <n v="11.13038732394366"/>
    <n v="1332.4263136286859"/>
  </r>
  <r>
    <x v="109"/>
    <n v="11.297269503546101"/>
    <n v="1343.7235831322321"/>
  </r>
  <r>
    <x v="110"/>
    <n v="11.07031690140845"/>
    <n v="1354.7939000336405"/>
  </r>
  <r>
    <x v="111"/>
    <n v="11.01063829787234"/>
    <n v="1365.804538331513"/>
  </r>
  <r>
    <x v="112"/>
    <n v="10.92335689045936"/>
    <n v="1376.7278952219724"/>
  </r>
  <r>
    <x v="113"/>
    <n v="10.981373239436619"/>
    <n v="1387.709268461409"/>
  </r>
  <r>
    <x v="114"/>
    <n v="10.944105263157891"/>
    <n v="1398.6533737245668"/>
  </r>
  <r>
    <x v="115"/>
    <n v="10.973556338028169"/>
    <n v="1409.626930062595"/>
  </r>
  <r>
    <x v="116"/>
    <n v="10.662042253521131"/>
    <n v="1420.288972316116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">
  <r>
    <x v="0"/>
    <n v="12.712354346720895"/>
    <n v="12.712354346720895"/>
  </r>
  <r>
    <x v="1"/>
    <n v="12.943841586532395"/>
    <n v="25.65619593325329"/>
  </r>
  <r>
    <x v="2"/>
    <n v="12.905642518516654"/>
    <n v="38.561838451769944"/>
  </r>
  <r>
    <x v="3"/>
    <n v="13.133533506252659"/>
    <n v="51.695371958022605"/>
  </r>
  <r>
    <x v="4"/>
    <n v="12.989133439426595"/>
    <n v="64.6845053974492"/>
  </r>
  <r>
    <x v="5"/>
    <n v="12.6107929331307"/>
    <n v="77.295298330579897"/>
  </r>
  <r>
    <x v="6"/>
    <n v="12.755926707934439"/>
    <n v="90.051225038514332"/>
  </r>
  <r>
    <x v="7"/>
    <n v="12.837570921985815"/>
    <n v="102.88879596050015"/>
  </r>
  <r>
    <x v="8"/>
    <n v="12.783025676347911"/>
    <n v="115.67182163684805"/>
  </r>
  <r>
    <x v="9"/>
    <n v="12.85969642857143"/>
    <n v="128.53151806541948"/>
  </r>
  <r>
    <x v="10"/>
    <n v="13.03308369905562"/>
    <n v="141.5646017644751"/>
  </r>
  <r>
    <x v="11"/>
    <n v="12.830806684858469"/>
    <n v="154.39540844933356"/>
  </r>
  <r>
    <x v="12"/>
    <n v="12.734255319148936"/>
    <n v="167.12966376848249"/>
  </r>
  <r>
    <x v="13"/>
    <n v="12.823497443737155"/>
    <n v="179.95316121221964"/>
  </r>
  <r>
    <x v="14"/>
    <n v="12.7537713617444"/>
    <n v="192.70693257396405"/>
  </r>
  <r>
    <x v="15"/>
    <n v="12.943800531914896"/>
    <n v="205.65073310587894"/>
  </r>
  <r>
    <x v="16"/>
    <n v="12.842400744573446"/>
    <n v="218.49313385045238"/>
  </r>
  <r>
    <x v="17"/>
    <n v="12.983102836879436"/>
    <n v="231.47623668733181"/>
  </r>
  <r>
    <x v="18"/>
    <n v="13.075551601423491"/>
    <n v="244.55178828875529"/>
  </r>
  <r>
    <x v="19"/>
    <n v="13.253220170472535"/>
    <n v="257.80500845922785"/>
  </r>
  <r>
    <x v="20"/>
    <n v="13.05187690871003"/>
    <n v="270.85688536793788"/>
  </r>
  <r>
    <x v="21"/>
    <n v="13.11405769667601"/>
    <n v="283.97094306461389"/>
  </r>
  <r>
    <x v="22"/>
    <n v="12.572648390342055"/>
    <n v="296.54359145495596"/>
  </r>
  <r>
    <x v="23"/>
    <n v="12.623455604039084"/>
    <n v="309.16704705899502"/>
  </r>
  <r>
    <x v="24"/>
    <n v="13.112955734406434"/>
    <n v="322.28000279340148"/>
  </r>
  <r>
    <x v="25"/>
    <n v="12.6195405845385"/>
    <n v="334.89954337794001"/>
  </r>
  <r>
    <x v="26"/>
    <n v="12.632824795749585"/>
    <n v="347.53236817368958"/>
  </r>
  <r>
    <x v="27"/>
    <n v="13.024695340501795"/>
    <n v="360.55706351419138"/>
  </r>
  <r>
    <x v="28"/>
    <n v="12.63875181695153"/>
    <n v="373.19581533114291"/>
  </r>
  <r>
    <x v="29"/>
    <n v="12.900928347773601"/>
    <n v="386.09674367891648"/>
  </r>
  <r>
    <x v="30"/>
    <n v="13.037596862312665"/>
    <n v="399.13434054122916"/>
  </r>
  <r>
    <x v="31"/>
    <n v="13.068777542212459"/>
    <n v="412.20311808344161"/>
  </r>
  <r>
    <x v="32"/>
    <n v="13.234663120567376"/>
    <n v="425.43778120400896"/>
  </r>
  <r>
    <x v="33"/>
    <n v="13.715425411516165"/>
    <n v="439.15320661552511"/>
  </r>
  <r>
    <x v="34"/>
    <n v="13.402642002942546"/>
    <n v="452.55584861846768"/>
  </r>
  <r>
    <x v="35"/>
    <n v="13.011923657306689"/>
    <n v="465.56777227577436"/>
  </r>
  <r>
    <x v="36"/>
    <n v="12.875688794436829"/>
    <n v="478.44346107021119"/>
  </r>
  <r>
    <x v="37"/>
    <n v="12.546734750137841"/>
    <n v="490.99019582034902"/>
  </r>
  <r>
    <x v="38"/>
    <n v="12.483717410848065"/>
    <n v="503.47391323119706"/>
  </r>
  <r>
    <x v="39"/>
    <n v="12.663166502612249"/>
    <n v="516.13707973380929"/>
  </r>
  <r>
    <x v="40"/>
    <n v="12.37155148864719"/>
    <n v="528.50863122245653"/>
  </r>
  <r>
    <x v="41"/>
    <n v="12.451521949624635"/>
    <n v="540.96015317208116"/>
  </r>
  <r>
    <x v="42"/>
    <n v="12.510904255319145"/>
    <n v="553.4710574274003"/>
  </r>
  <r>
    <x v="43"/>
    <n v="12.57422948724375"/>
    <n v="566.04528691464407"/>
  </r>
  <r>
    <x v="44"/>
    <n v="12.400533807829184"/>
    <n v="578.44582072247329"/>
  </r>
  <r>
    <x v="45"/>
    <n v="12.343191489361701"/>
    <n v="590.78901221183503"/>
  </r>
  <r>
    <x v="46"/>
    <n v="12.428942283594811"/>
    <n v="603.21795449542981"/>
  </r>
  <r>
    <x v="47"/>
    <n v="12.431096663858256"/>
    <n v="615.64905115928809"/>
  </r>
  <r>
    <x v="48"/>
    <n v="12.395165442568334"/>
    <n v="628.04421660185642"/>
  </r>
  <r>
    <x v="49"/>
    <n v="12.272748575883703"/>
    <n v="640.31696517774014"/>
  </r>
  <r>
    <x v="50"/>
    <n v="12.339326241134756"/>
    <n v="652.65629141887484"/>
  </r>
  <r>
    <x v="51"/>
    <n v="12.422010676156585"/>
    <n v="665.0783020950314"/>
  </r>
  <r>
    <x v="52"/>
    <n v="12.31822208159992"/>
    <n v="677.39652417663137"/>
  </r>
  <r>
    <x v="53"/>
    <n v="12.390396064329241"/>
    <n v="689.78692024096063"/>
  </r>
  <r>
    <x v="54"/>
    <n v="12.346551702380051"/>
    <n v="702.13347194334062"/>
  </r>
  <r>
    <x v="55"/>
    <n v="12.454806156709379"/>
    <n v="714.58827810005005"/>
  </r>
  <r>
    <x v="56"/>
    <n v="12.462988509347905"/>
    <n v="727.051266609398"/>
  </r>
  <r>
    <x v="57"/>
    <n v="12.359596069323747"/>
    <n v="739.41086267872174"/>
  </r>
  <r>
    <x v="58"/>
    <n v="12.377572302140244"/>
    <n v="751.78843498086201"/>
  </r>
  <r>
    <x v="59"/>
    <n v="12.451578014184395"/>
    <n v="764.24001299504641"/>
  </r>
  <r>
    <x v="60"/>
    <n v="12.402259159941856"/>
    <n v="776.64227215498829"/>
  </r>
  <r>
    <x v="61"/>
    <n v="12.274086616450585"/>
    <n v="788.91635877143892"/>
  </r>
  <r>
    <x v="62"/>
    <n v="12.25834978559662"/>
    <n v="801.1747085570355"/>
  </r>
  <r>
    <x v="63"/>
    <n v="12.201762311457401"/>
    <n v="813.3764708684929"/>
  </r>
  <r>
    <x v="64"/>
    <n v="12.137846975088966"/>
    <n v="825.51431784358192"/>
  </r>
  <r>
    <x v="65"/>
    <n v="12.190957760068166"/>
    <n v="837.70527560365008"/>
  </r>
  <r>
    <x v="66"/>
    <n v="12.34019427828677"/>
    <n v="850.04546988193681"/>
  </r>
  <r>
    <x v="67"/>
    <n v="12.139656242901491"/>
    <n v="862.18512612483835"/>
  </r>
  <r>
    <x v="68"/>
    <n v="12.107953231871985"/>
    <n v="874.29307935671034"/>
  </r>
  <r>
    <x v="69"/>
    <n v="12.03056964651736"/>
    <n v="886.32364900322773"/>
  </r>
  <r>
    <x v="70"/>
    <n v="11.981806512835879"/>
    <n v="898.3054555160636"/>
  </r>
  <r>
    <x v="71"/>
    <n v="12.001310124115035"/>
    <n v="910.30676564017858"/>
  </r>
  <r>
    <x v="72"/>
    <n v="12.045882850483686"/>
    <n v="922.35264849066232"/>
  </r>
  <r>
    <x v="73"/>
    <n v="12.106436059065265"/>
    <n v="934.45908454972755"/>
  </r>
  <r>
    <x v="74"/>
    <n v="11.96768178424785"/>
    <n v="946.42676633397537"/>
  </r>
  <r>
    <x v="75"/>
    <n v="11.926211850659559"/>
    <n v="958.35297818463494"/>
  </r>
  <r>
    <x v="76"/>
    <n v="11.90080108899312"/>
    <n v="970.25377927362808"/>
  </r>
  <r>
    <x v="77"/>
    <n v="11.947429078014185"/>
    <n v="982.20120835164232"/>
  </r>
  <r>
    <x v="78"/>
    <n v="11.918454733600871"/>
    <n v="994.11966308524325"/>
  </r>
  <r>
    <x v="79"/>
    <n v="11.926328986582501"/>
    <n v="1006.0459920718257"/>
  </r>
  <r>
    <x v="80"/>
    <n v="11.942860382938196"/>
    <n v="1017.9888524547639"/>
  </r>
  <r>
    <x v="81"/>
    <n v="11.946483118569574"/>
    <n v="1029.9353355733335"/>
  </r>
  <r>
    <x v="82"/>
    <n v="11.950856911934235"/>
    <n v="1041.8861924852677"/>
  </r>
  <r>
    <x v="83"/>
    <n v="11.764883128558585"/>
    <n v="1053.6510756138262"/>
  </r>
  <r>
    <x v="84"/>
    <n v="11.904049944677226"/>
    <n v="1065.5551255585033"/>
  </r>
  <r>
    <x v="85"/>
    <n v="11.770634575099066"/>
    <n v="1077.3257601336024"/>
  </r>
  <r>
    <x v="86"/>
    <n v="11.84034285678357"/>
    <n v="1089.166102990386"/>
  </r>
  <r>
    <x v="87"/>
    <n v="11.866080561382475"/>
    <n v="1101.0321835517684"/>
  </r>
  <r>
    <x v="88"/>
    <n v="11.855937546990125"/>
    <n v="1112.8881210987586"/>
  </r>
  <r>
    <x v="89"/>
    <n v="11.864412811387901"/>
    <n v="1124.7525339101464"/>
  </r>
  <r>
    <x v="90"/>
    <n v="11.850605718868255"/>
    <n v="1136.6031396290148"/>
  </r>
  <r>
    <x v="91"/>
    <n v="11.72961524484988"/>
    <n v="1148.3327548738646"/>
  </r>
  <r>
    <x v="92"/>
    <n v="11.729462634388394"/>
    <n v="1160.0622175082531"/>
  </r>
  <r>
    <x v="93"/>
    <n v="11.608831637511905"/>
    <n v="1171.671049145765"/>
  </r>
  <r>
    <x v="94"/>
    <n v="11.61733630506443"/>
    <n v="1183.2883854508293"/>
  </r>
  <r>
    <x v="95"/>
    <n v="11.49217020023557"/>
    <n v="1194.7805556510648"/>
  </r>
  <r>
    <x v="96"/>
    <n v="11.18381635005764"/>
    <n v="1205.9643720011225"/>
  </r>
  <r>
    <x v="97"/>
    <n v="11.041858193619525"/>
    <n v="1217.0062301947419"/>
  </r>
  <r>
    <x v="98"/>
    <n v="10.97012644140689"/>
    <n v="1227.9763566361487"/>
  </r>
  <r>
    <x v="99"/>
    <n v="10.94886790505676"/>
    <n v="1238.9252245412054"/>
  </r>
  <r>
    <x v="100"/>
    <n v="10.954427987870584"/>
    <n v="1249.8796525290759"/>
  </r>
  <r>
    <x v="101"/>
    <n v="10.893073513323184"/>
    <n v="1260.772726042399"/>
  </r>
  <r>
    <x v="102"/>
    <n v="10.97721094296274"/>
    <n v="1271.7499369853617"/>
  </r>
  <r>
    <x v="103"/>
    <n v="11.132134901608229"/>
    <n v="1282.8820718869699"/>
  </r>
  <r>
    <x v="104"/>
    <n v="11.06980295008991"/>
    <n v="1293.9518748370599"/>
  </r>
  <r>
    <x v="105"/>
    <n v="11.234647887323945"/>
    <n v="1305.1865227243838"/>
  </r>
  <r>
    <x v="106"/>
    <n v="11.021406699948439"/>
    <n v="1316.2079294243322"/>
  </r>
  <r>
    <x v="107"/>
    <n v="10.982812069267975"/>
    <n v="1327.1907414936002"/>
  </r>
  <r>
    <x v="108"/>
    <n v="11.092969462683575"/>
    <n v="1338.2837109562838"/>
  </r>
  <r>
    <x v="109"/>
    <n v="11.262211264228565"/>
    <n v="1349.5459222205125"/>
  </r>
  <r>
    <x v="110"/>
    <n v="11.053757741484365"/>
    <n v="1360.5996799619968"/>
  </r>
  <r>
    <x v="111"/>
    <n v="10.99845744680851"/>
    <n v="1371.5981374088053"/>
  </r>
  <r>
    <x v="112"/>
    <n v="10.942407982596229"/>
    <n v="1382.5405453914016"/>
  </r>
  <r>
    <x v="113"/>
    <n v="11.00550931475377"/>
    <n v="1393.5460547061552"/>
  </r>
  <r>
    <x v="114"/>
    <n v="10.958262595991755"/>
    <n v="1404.504317302147"/>
  </r>
  <r>
    <x v="115"/>
    <n v="10.966778169014084"/>
    <n v="1415.4710954711611"/>
  </r>
  <r>
    <x v="116"/>
    <n v="10.657693724625336"/>
    <n v="1426.12878919578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aDinámica2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14" rowHeaderCaption="Mes">
  <location ref="P2:Q8" firstHeaderRow="1" firstDataRow="1" firstDataCol="1"/>
  <pivotFields count="4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2" showAll="0"/>
    <pivotField dataField="1" numFmtId="2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Máx. de UTA" fld="2" subtotal="max" baseField="3" baseItem="1"/>
  </dataFields>
  <formats count="10">
    <format dxfId="9">
      <pivotArea grandRow="1" outline="0" collapsedLevelsAreSubtotals="1" fieldPosition="0"/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dataOnly="0" labelOnly="1" grandRow="1" outline="0" fieldPosition="0"/>
    </format>
    <format dxfId="5">
      <pivotArea dataOnly="0" labelOnly="1" outline="0" axis="axisValues" fieldPosition="0"/>
    </format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grandRow="1" outline="0" fieldPosition="0"/>
    </format>
    <format dxfId="1">
      <pivotArea dataOnly="0" labelOnly="1" outline="0" axis="axisValues" fieldPosition="0"/>
    </format>
    <format dxfId="0">
      <pivotArea collapsedLevelsAreSubtotals="1" fieldPosition="0">
        <references count="1">
          <reference field="3" count="5">
            <x v="1"/>
            <x v="2"/>
            <x v="3"/>
            <x v="4"/>
            <x v="5"/>
          </reference>
        </references>
      </pivotArea>
    </format>
  </formats>
  <chartFormats count="1"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1" rowHeaderCaption="Mes">
  <location ref="M2:N8" firstHeaderRow="1" firstDataRow="1" firstDataCol="1"/>
  <pivotFields count="4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2" showAll="0"/>
    <pivotField dataField="1" numFmtId="2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Máx. de UTA" fld="2" subtotal="max" baseField="3" baseItem="1" numFmtId="2"/>
  </dataFields>
  <formats count="7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3" type="button" dataOnly="0" labelOnly="1" outline="0" axis="axisRow" fieldPosition="0"/>
    </format>
    <format dxfId="12">
      <pivotArea dataOnly="0" labelOnly="1" fieldPosition="0">
        <references count="1">
          <reference field="3" count="4">
            <x v="1"/>
            <x v="2"/>
            <x v="3"/>
            <x v="4"/>
          </reference>
        </references>
      </pivotArea>
    </format>
    <format dxfId="11">
      <pivotArea dataOnly="0" labelOnly="1" grandRow="1" outline="0" fieldPosition="0"/>
    </format>
    <format dxfId="10">
      <pivotArea dataOnly="0" labelOnly="1" outline="0" axis="axisValues" fieldPosition="0"/>
    </format>
  </formats>
  <chartFormats count="1">
    <chartFormat chart="5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1" cacheId="2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 chartFormat="2" rowHeaderCaption="Mes">
  <location ref="S2:T8" firstHeaderRow="1" firstDataRow="1" firstDataCol="1"/>
  <pivotFields count="4">
    <pivotField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2" showAll="0"/>
    <pivotField dataField="1" numFmtId="2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Máx. de UTA" fld="2" subtotal="max" baseField="3" baseItem="1" numFmtId="2"/>
  </dataFields>
  <formats count="7">
    <format dxfId="23">
      <pivotArea outline="0" collapsedLevelsAreSubtotals="1" fieldPosition="0"/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3" type="button" dataOnly="0" labelOnly="1" outline="0" axis="axisRow" fieldPosition="0"/>
    </format>
    <format dxfId="19">
      <pivotArea dataOnly="0" labelOnly="1" fieldPosition="0">
        <references count="1">
          <reference field="3" count="5">
            <x v="1"/>
            <x v="2"/>
            <x v="3"/>
            <x v="4"/>
            <x v="5"/>
          </reference>
        </references>
      </pivotArea>
    </format>
    <format dxfId="18">
      <pivotArea dataOnly="0" labelOnly="1" grandRow="1" outline="0" fieldPosition="0"/>
    </format>
    <format dxfId="17">
      <pivotArea dataOnly="0" labelOnly="1" outline="0" axis="axisValues" fieldPosition="0"/>
    </format>
  </format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topLeftCell="I1" workbookViewId="0">
      <selection activeCell="T6" sqref="T6"/>
    </sheetView>
  </sheetViews>
  <sheetFormatPr baseColWidth="10" defaultRowHeight="15" x14ac:dyDescent="0.25"/>
  <cols>
    <col min="1" max="3" width="11.42578125" style="3"/>
    <col min="4" max="4" width="4.140625" style="3" customWidth="1"/>
    <col min="5" max="7" width="11.42578125" style="3"/>
    <col min="8" max="8" width="4.42578125" style="3" customWidth="1"/>
    <col min="9" max="9" width="10.42578125" style="3" bestFit="1" customWidth="1"/>
    <col min="10" max="11" width="11.42578125" style="3"/>
    <col min="12" max="12" width="4.28515625" style="3" customWidth="1"/>
    <col min="13" max="13" width="12.5703125" style="3" bestFit="1" customWidth="1"/>
    <col min="14" max="14" width="12.28515625" style="3" bestFit="1" customWidth="1"/>
    <col min="15" max="15" width="3.85546875" style="3" customWidth="1"/>
    <col min="16" max="16" width="12.5703125" style="3" bestFit="1" customWidth="1"/>
    <col min="17" max="17" width="12.28515625" style="3" bestFit="1" customWidth="1"/>
    <col min="18" max="18" width="11.42578125" style="3" customWidth="1"/>
    <col min="19" max="19" width="12.5703125" style="3" bestFit="1" customWidth="1"/>
    <col min="20" max="20" width="12.28515625" style="3" bestFit="1" customWidth="1"/>
    <col min="21" max="16384" width="11.42578125" style="3"/>
  </cols>
  <sheetData>
    <row r="1" spans="1:21" x14ac:dyDescent="0.25">
      <c r="A1" s="26" t="s">
        <v>10</v>
      </c>
      <c r="B1" s="26"/>
      <c r="C1" s="26"/>
      <c r="D1" s="6"/>
      <c r="E1" s="26" t="s">
        <v>9</v>
      </c>
      <c r="F1" s="26"/>
      <c r="G1" s="26"/>
      <c r="H1" s="16"/>
      <c r="I1" s="26" t="s">
        <v>27</v>
      </c>
      <c r="J1" s="26"/>
      <c r="K1" s="26"/>
      <c r="M1" s="27" t="s">
        <v>10</v>
      </c>
      <c r="N1" s="28"/>
      <c r="P1" s="25" t="s">
        <v>9</v>
      </c>
      <c r="Q1" s="25"/>
      <c r="S1" s="25" t="s">
        <v>27</v>
      </c>
      <c r="T1" s="25"/>
      <c r="U1"/>
    </row>
    <row r="2" spans="1:21" x14ac:dyDescent="0.25">
      <c r="A2" s="7" t="s">
        <v>0</v>
      </c>
      <c r="B2" s="7" t="s">
        <v>1</v>
      </c>
      <c r="C2" s="7" t="s">
        <v>2</v>
      </c>
      <c r="D2" s="6"/>
      <c r="E2" s="7" t="s">
        <v>0</v>
      </c>
      <c r="F2" s="7" t="s">
        <v>1</v>
      </c>
      <c r="G2" s="7" t="s">
        <v>2</v>
      </c>
      <c r="H2" s="16"/>
      <c r="I2" s="15" t="s">
        <v>0</v>
      </c>
      <c r="J2" s="15" t="s">
        <v>26</v>
      </c>
      <c r="K2" s="15" t="s">
        <v>2</v>
      </c>
      <c r="M2" s="8" t="s">
        <v>11</v>
      </c>
      <c r="N2" s="1" t="s">
        <v>3</v>
      </c>
      <c r="O2"/>
      <c r="P2" s="19" t="s">
        <v>11</v>
      </c>
      <c r="Q2" s="23" t="s">
        <v>3</v>
      </c>
      <c r="R2"/>
      <c r="S2" s="8" t="s">
        <v>11</v>
      </c>
      <c r="T2" s="1" t="s">
        <v>3</v>
      </c>
      <c r="U2"/>
    </row>
    <row r="3" spans="1:21" x14ac:dyDescent="0.25">
      <c r="A3" s="4">
        <v>44580</v>
      </c>
      <c r="B3" s="2">
        <v>12.91156583629893</v>
      </c>
      <c r="C3" s="5">
        <f>B3</f>
        <v>12.91156583629893</v>
      </c>
      <c r="E3" s="4">
        <v>44580</v>
      </c>
      <c r="F3" s="5">
        <v>12.51314285714286</v>
      </c>
      <c r="G3" s="5">
        <f>F3</f>
        <v>12.51314285714286</v>
      </c>
      <c r="H3" s="17"/>
      <c r="I3" s="4">
        <v>44580</v>
      </c>
      <c r="J3" s="5">
        <f>AVERAGE(B3,F3)</f>
        <v>12.712354346720895</v>
      </c>
      <c r="K3" s="5">
        <f>J3</f>
        <v>12.712354346720895</v>
      </c>
      <c r="M3" s="9" t="s">
        <v>4</v>
      </c>
      <c r="N3" s="2">
        <v>169.57029219533652</v>
      </c>
      <c r="O3"/>
      <c r="P3" s="20" t="s">
        <v>4</v>
      </c>
      <c r="Q3" s="24">
        <v>164.68903534162854</v>
      </c>
      <c r="R3"/>
      <c r="S3" s="9" t="s">
        <v>4</v>
      </c>
      <c r="T3" s="2">
        <v>167.12966376848249</v>
      </c>
      <c r="U3"/>
    </row>
    <row r="4" spans="1:21" x14ac:dyDescent="0.25">
      <c r="A4" s="4">
        <v>44581</v>
      </c>
      <c r="B4" s="2">
        <v>13.29665480427046</v>
      </c>
      <c r="C4" s="5">
        <f>SUM(C3,B4)</f>
        <v>26.20822064056939</v>
      </c>
      <c r="E4" s="4">
        <v>44581</v>
      </c>
      <c r="F4" s="5">
        <v>12.59102836879433</v>
      </c>
      <c r="G4" s="5">
        <f>SUM(G3,F4)</f>
        <v>25.10417122593719</v>
      </c>
      <c r="H4" s="17"/>
      <c r="I4" s="4">
        <v>44581</v>
      </c>
      <c r="J4" s="5">
        <f t="shared" ref="J4:J67" si="0">AVERAGE(B4,F4)</f>
        <v>12.943841586532395</v>
      </c>
      <c r="K4" s="5">
        <f>K3+J4</f>
        <v>25.65619593325329</v>
      </c>
      <c r="M4" s="9" t="s">
        <v>5</v>
      </c>
      <c r="N4" s="2">
        <v>535.86534082119715</v>
      </c>
      <c r="O4"/>
      <c r="P4" s="20" t="s">
        <v>5</v>
      </c>
      <c r="Q4" s="24">
        <v>521.15192162371613</v>
      </c>
      <c r="R4"/>
      <c r="S4" s="9" t="s">
        <v>5</v>
      </c>
      <c r="T4" s="2">
        <v>528.50863122245653</v>
      </c>
      <c r="U4"/>
    </row>
    <row r="5" spans="1:21" x14ac:dyDescent="0.25">
      <c r="A5" s="4">
        <v>44582</v>
      </c>
      <c r="B5" s="2">
        <v>13.32683274021352</v>
      </c>
      <c r="C5" s="5">
        <f t="shared" ref="C5:C68" si="1">SUM(C4,B5)</f>
        <v>39.535053380782912</v>
      </c>
      <c r="E5" s="4">
        <v>44582</v>
      </c>
      <c r="F5" s="5">
        <v>12.484452296819789</v>
      </c>
      <c r="G5" s="5">
        <f t="shared" ref="G5:G68" si="2">G4+F5</f>
        <v>37.588623522756976</v>
      </c>
      <c r="H5" s="17"/>
      <c r="I5" s="4">
        <v>44582</v>
      </c>
      <c r="J5" s="5">
        <f t="shared" si="0"/>
        <v>12.905642518516654</v>
      </c>
      <c r="K5" s="5">
        <f t="shared" ref="K5:K68" si="3">K4+J5</f>
        <v>38.561838451769944</v>
      </c>
      <c r="M5" s="9" t="s">
        <v>6</v>
      </c>
      <c r="N5" s="2">
        <v>917.65332118514561</v>
      </c>
      <c r="O5"/>
      <c r="P5" s="20" t="s">
        <v>6</v>
      </c>
      <c r="Q5" s="24">
        <v>902.9602100952111</v>
      </c>
      <c r="R5"/>
      <c r="S5" s="9" t="s">
        <v>6</v>
      </c>
      <c r="T5" s="2">
        <v>910.30676564017858</v>
      </c>
      <c r="U5"/>
    </row>
    <row r="6" spans="1:21" x14ac:dyDescent="0.25">
      <c r="A6" s="4">
        <v>44583</v>
      </c>
      <c r="B6" s="2">
        <v>13.279964539007089</v>
      </c>
      <c r="C6" s="5">
        <f t="shared" si="1"/>
        <v>52.815017919790002</v>
      </c>
      <c r="E6" s="4">
        <v>44583</v>
      </c>
      <c r="F6" s="5">
        <v>12.987102473498229</v>
      </c>
      <c r="G6" s="5">
        <f t="shared" si="2"/>
        <v>50.575725996255201</v>
      </c>
      <c r="H6" s="17"/>
      <c r="I6" s="4">
        <v>44583</v>
      </c>
      <c r="J6" s="5">
        <f t="shared" si="0"/>
        <v>13.133533506252659</v>
      </c>
      <c r="K6" s="5">
        <f t="shared" si="3"/>
        <v>51.695371958022605</v>
      </c>
      <c r="M6" s="9" t="s">
        <v>7</v>
      </c>
      <c r="N6" s="2">
        <v>1266.8323746577748</v>
      </c>
      <c r="O6"/>
      <c r="P6" s="20" t="s">
        <v>7</v>
      </c>
      <c r="Q6" s="24">
        <v>1254.7130774270236</v>
      </c>
      <c r="R6"/>
      <c r="S6" s="9" t="s">
        <v>7</v>
      </c>
      <c r="T6" s="2">
        <v>1260.772726042399</v>
      </c>
      <c r="U6"/>
    </row>
    <row r="7" spans="1:21" x14ac:dyDescent="0.25">
      <c r="A7" s="4">
        <v>44584</v>
      </c>
      <c r="B7" s="2">
        <v>13.07259786476868</v>
      </c>
      <c r="C7" s="5">
        <f t="shared" si="1"/>
        <v>65.887615784558676</v>
      </c>
      <c r="E7" s="4">
        <v>44584</v>
      </c>
      <c r="F7" s="5">
        <v>12.905669014084509</v>
      </c>
      <c r="G7" s="5">
        <f t="shared" si="2"/>
        <v>63.48139501033971</v>
      </c>
      <c r="H7" s="17"/>
      <c r="I7" s="4">
        <v>44584</v>
      </c>
      <c r="J7" s="5">
        <f t="shared" si="0"/>
        <v>12.989133439426595</v>
      </c>
      <c r="K7" s="5">
        <f t="shared" si="3"/>
        <v>64.6845053974492</v>
      </c>
      <c r="M7" s="9" t="s">
        <v>25</v>
      </c>
      <c r="N7" s="2">
        <v>1431.9686060754575</v>
      </c>
      <c r="O7"/>
      <c r="P7" s="20" t="s">
        <v>25</v>
      </c>
      <c r="Q7" s="24">
        <v>1420.2889723161161</v>
      </c>
      <c r="R7"/>
      <c r="S7" s="9" t="s">
        <v>25</v>
      </c>
      <c r="T7" s="2">
        <v>1426.1287891957863</v>
      </c>
      <c r="U7"/>
    </row>
    <row r="8" spans="1:21" x14ac:dyDescent="0.25">
      <c r="A8" s="4">
        <v>44585</v>
      </c>
      <c r="B8" s="2">
        <v>12.748607142857139</v>
      </c>
      <c r="C8" s="5">
        <f t="shared" si="1"/>
        <v>78.636222927415815</v>
      </c>
      <c r="E8" s="4">
        <v>44585</v>
      </c>
      <c r="F8" s="5">
        <v>12.47297872340426</v>
      </c>
      <c r="G8" s="5">
        <f t="shared" si="2"/>
        <v>75.954373733743978</v>
      </c>
      <c r="H8" s="17"/>
      <c r="I8" s="4">
        <v>44585</v>
      </c>
      <c r="J8" s="5">
        <f t="shared" si="0"/>
        <v>12.6107929331307</v>
      </c>
      <c r="K8" s="5">
        <f t="shared" si="3"/>
        <v>77.295298330579897</v>
      </c>
      <c r="M8" s="9" t="s">
        <v>8</v>
      </c>
      <c r="N8" s="2">
        <v>1431.9686060754575</v>
      </c>
      <c r="O8"/>
      <c r="P8" s="22" t="s">
        <v>8</v>
      </c>
      <c r="Q8" s="21">
        <v>1420.2889723161161</v>
      </c>
      <c r="R8"/>
      <c r="S8" s="9" t="s">
        <v>8</v>
      </c>
      <c r="T8" s="2">
        <v>1426.1287891957863</v>
      </c>
      <c r="U8"/>
    </row>
    <row r="9" spans="1:21" x14ac:dyDescent="0.25">
      <c r="A9" s="4">
        <v>44586</v>
      </c>
      <c r="B9" s="2">
        <v>12.89879003558719</v>
      </c>
      <c r="C9" s="5">
        <f t="shared" si="1"/>
        <v>91.535012963002998</v>
      </c>
      <c r="E9" s="4">
        <v>44586</v>
      </c>
      <c r="F9" s="5">
        <v>12.613063380281689</v>
      </c>
      <c r="G9" s="5">
        <f t="shared" si="2"/>
        <v>88.567437114025665</v>
      </c>
      <c r="H9" s="17"/>
      <c r="I9" s="4">
        <v>44586</v>
      </c>
      <c r="J9" s="5">
        <f t="shared" si="0"/>
        <v>12.755926707934439</v>
      </c>
      <c r="K9" s="5">
        <f t="shared" si="3"/>
        <v>90.051225038514332</v>
      </c>
      <c r="M9" s="10"/>
      <c r="N9" s="11"/>
      <c r="O9"/>
      <c r="P9"/>
      <c r="Q9"/>
      <c r="R9"/>
      <c r="S9"/>
      <c r="T9"/>
      <c r="U9"/>
    </row>
    <row r="10" spans="1:21" x14ac:dyDescent="0.25">
      <c r="A10" s="4">
        <v>44587</v>
      </c>
      <c r="B10" s="2">
        <v>12.985992907801419</v>
      </c>
      <c r="C10" s="5">
        <f t="shared" si="1"/>
        <v>104.52100587080442</v>
      </c>
      <c r="E10" s="4">
        <v>44587</v>
      </c>
      <c r="F10" s="5">
        <v>12.689148936170209</v>
      </c>
      <c r="G10" s="5">
        <f t="shared" si="2"/>
        <v>101.25658605019588</v>
      </c>
      <c r="H10" s="17"/>
      <c r="I10" s="4">
        <v>44587</v>
      </c>
      <c r="J10" s="5">
        <f t="shared" si="0"/>
        <v>12.837570921985815</v>
      </c>
      <c r="K10" s="5">
        <f t="shared" si="3"/>
        <v>102.88879596050015</v>
      </c>
      <c r="M10"/>
      <c r="N10"/>
      <c r="O10"/>
      <c r="P10"/>
      <c r="Q10"/>
      <c r="R10"/>
      <c r="S10"/>
      <c r="T10"/>
      <c r="U10"/>
    </row>
    <row r="11" spans="1:21" x14ac:dyDescent="0.25">
      <c r="A11" s="4">
        <v>44588</v>
      </c>
      <c r="B11" s="2">
        <v>12.965836298932381</v>
      </c>
      <c r="C11" s="5">
        <f t="shared" si="1"/>
        <v>117.4868421697368</v>
      </c>
      <c r="E11" s="4">
        <v>44588</v>
      </c>
      <c r="F11" s="5">
        <v>12.60021505376344</v>
      </c>
      <c r="G11" s="5">
        <f t="shared" si="2"/>
        <v>113.85680110395931</v>
      </c>
      <c r="H11" s="17"/>
      <c r="I11" s="4">
        <v>44588</v>
      </c>
      <c r="J11" s="5">
        <f t="shared" si="0"/>
        <v>12.783025676347911</v>
      </c>
      <c r="K11" s="5">
        <f t="shared" si="3"/>
        <v>115.67182163684805</v>
      </c>
      <c r="M11"/>
      <c r="N11"/>
      <c r="O11"/>
      <c r="P11"/>
      <c r="Q11"/>
      <c r="R11"/>
      <c r="S11"/>
      <c r="T11"/>
      <c r="U11"/>
    </row>
    <row r="12" spans="1:21" x14ac:dyDescent="0.25">
      <c r="A12" s="4">
        <v>44589</v>
      </c>
      <c r="B12" s="2">
        <v>13.06846428571429</v>
      </c>
      <c r="C12" s="5">
        <f t="shared" si="1"/>
        <v>130.5553064554511</v>
      </c>
      <c r="E12" s="4">
        <v>44589</v>
      </c>
      <c r="F12" s="5">
        <v>12.650928571428571</v>
      </c>
      <c r="G12" s="5">
        <f t="shared" si="2"/>
        <v>126.50772967538788</v>
      </c>
      <c r="H12" s="17"/>
      <c r="I12" s="4">
        <v>44589</v>
      </c>
      <c r="J12" s="5">
        <f t="shared" si="0"/>
        <v>12.85969642857143</v>
      </c>
      <c r="K12" s="5">
        <f t="shared" si="3"/>
        <v>128.53151806541948</v>
      </c>
      <c r="M12"/>
      <c r="N12"/>
      <c r="O12"/>
      <c r="P12"/>
      <c r="Q12"/>
      <c r="R12"/>
      <c r="S12"/>
      <c r="T12"/>
      <c r="U12"/>
    </row>
    <row r="13" spans="1:21" x14ac:dyDescent="0.25">
      <c r="A13" s="4">
        <v>44590</v>
      </c>
      <c r="B13" s="2">
        <v>13.257686832740211</v>
      </c>
      <c r="C13" s="5">
        <f t="shared" si="1"/>
        <v>143.81299328819131</v>
      </c>
      <c r="E13" s="4">
        <v>44590</v>
      </c>
      <c r="F13" s="5">
        <v>12.808480565371029</v>
      </c>
      <c r="G13" s="5">
        <f t="shared" si="2"/>
        <v>139.31621024075892</v>
      </c>
      <c r="H13" s="17"/>
      <c r="I13" s="4">
        <v>44590</v>
      </c>
      <c r="J13" s="5">
        <f t="shared" si="0"/>
        <v>13.03308369905562</v>
      </c>
      <c r="K13" s="5">
        <f t="shared" si="3"/>
        <v>141.5646017644751</v>
      </c>
      <c r="M13"/>
      <c r="N13"/>
      <c r="O13"/>
      <c r="P13"/>
      <c r="Q13"/>
      <c r="R13"/>
      <c r="S13"/>
      <c r="T13"/>
      <c r="U13"/>
    </row>
    <row r="14" spans="1:21" x14ac:dyDescent="0.25">
      <c r="A14" s="4">
        <v>44591</v>
      </c>
      <c r="B14" s="2">
        <v>12.95829181494662</v>
      </c>
      <c r="C14" s="5">
        <f t="shared" si="1"/>
        <v>156.77128510313793</v>
      </c>
      <c r="E14" s="4">
        <v>44591</v>
      </c>
      <c r="F14" s="5">
        <v>12.703321554770319</v>
      </c>
      <c r="G14" s="5">
        <f t="shared" si="2"/>
        <v>152.01953179552925</v>
      </c>
      <c r="H14" s="17"/>
      <c r="I14" s="4">
        <v>44591</v>
      </c>
      <c r="J14" s="5">
        <f t="shared" si="0"/>
        <v>12.830806684858469</v>
      </c>
      <c r="K14" s="5">
        <f t="shared" si="3"/>
        <v>154.39540844933356</v>
      </c>
      <c r="M14"/>
      <c r="N14"/>
      <c r="O14"/>
      <c r="P14"/>
      <c r="Q14"/>
      <c r="R14"/>
      <c r="S14"/>
      <c r="T14"/>
      <c r="U14"/>
    </row>
    <row r="15" spans="1:21" x14ac:dyDescent="0.25">
      <c r="A15" s="4">
        <v>44592</v>
      </c>
      <c r="B15" s="2">
        <v>12.799007092198581</v>
      </c>
      <c r="C15" s="5">
        <f t="shared" si="1"/>
        <v>169.57029219533652</v>
      </c>
      <c r="E15" s="4">
        <v>44592</v>
      </c>
      <c r="F15" s="5">
        <v>12.669503546099291</v>
      </c>
      <c r="G15" s="5">
        <f t="shared" si="2"/>
        <v>164.68903534162854</v>
      </c>
      <c r="H15" s="17"/>
      <c r="I15" s="4">
        <v>44592</v>
      </c>
      <c r="J15" s="5">
        <f t="shared" si="0"/>
        <v>12.734255319148936</v>
      </c>
      <c r="K15" s="5">
        <f t="shared" si="3"/>
        <v>167.12966376848249</v>
      </c>
      <c r="M15"/>
      <c r="N15"/>
      <c r="O15"/>
      <c r="P15"/>
      <c r="Q15"/>
      <c r="R15"/>
      <c r="S15"/>
      <c r="T15"/>
      <c r="U15"/>
    </row>
    <row r="16" spans="1:21" x14ac:dyDescent="0.25">
      <c r="A16" s="4">
        <v>44593</v>
      </c>
      <c r="B16" s="2">
        <v>12.865516014234879</v>
      </c>
      <c r="C16" s="5">
        <f t="shared" si="1"/>
        <v>182.43580820957141</v>
      </c>
      <c r="E16" s="4">
        <v>44593</v>
      </c>
      <c r="F16" s="5">
        <v>12.781478873239431</v>
      </c>
      <c r="G16" s="5">
        <f t="shared" si="2"/>
        <v>177.47051421486796</v>
      </c>
      <c r="H16" s="17"/>
      <c r="I16" s="4">
        <v>44593</v>
      </c>
      <c r="J16" s="5">
        <f t="shared" si="0"/>
        <v>12.823497443737155</v>
      </c>
      <c r="K16" s="5">
        <f t="shared" si="3"/>
        <v>179.95316121221964</v>
      </c>
      <c r="M16"/>
      <c r="N16"/>
      <c r="O16"/>
      <c r="P16"/>
      <c r="Q16"/>
      <c r="R16"/>
      <c r="S16"/>
      <c r="T16"/>
      <c r="U16"/>
    </row>
    <row r="17" spans="1:21" x14ac:dyDescent="0.25">
      <c r="A17" s="4">
        <v>44594</v>
      </c>
      <c r="B17" s="2">
        <v>12.77729537366548</v>
      </c>
      <c r="C17" s="5">
        <f t="shared" si="1"/>
        <v>195.21310358323689</v>
      </c>
      <c r="E17" s="4">
        <v>44594</v>
      </c>
      <c r="F17" s="5">
        <v>12.730247349823321</v>
      </c>
      <c r="G17" s="5">
        <f t="shared" si="2"/>
        <v>190.20076156469128</v>
      </c>
      <c r="H17" s="17"/>
      <c r="I17" s="4">
        <v>44594</v>
      </c>
      <c r="J17" s="5">
        <f t="shared" si="0"/>
        <v>12.7537713617444</v>
      </c>
      <c r="K17" s="5">
        <f t="shared" si="3"/>
        <v>192.70693257396405</v>
      </c>
      <c r="M17"/>
      <c r="N17"/>
      <c r="O17"/>
      <c r="P17"/>
      <c r="Q17"/>
      <c r="R17"/>
      <c r="S17"/>
      <c r="T17"/>
      <c r="U17"/>
    </row>
    <row r="18" spans="1:21" x14ac:dyDescent="0.25">
      <c r="A18" s="4">
        <v>44595</v>
      </c>
      <c r="B18" s="2">
        <v>12.98175</v>
      </c>
      <c r="C18" s="5">
        <f t="shared" si="1"/>
        <v>208.19485358323689</v>
      </c>
      <c r="E18" s="4">
        <v>44595</v>
      </c>
      <c r="F18" s="5">
        <v>12.90585106382979</v>
      </c>
      <c r="G18" s="5">
        <f t="shared" si="2"/>
        <v>203.10661262852108</v>
      </c>
      <c r="H18" s="17"/>
      <c r="I18" s="4">
        <v>44595</v>
      </c>
      <c r="J18" s="5">
        <f t="shared" si="0"/>
        <v>12.943800531914896</v>
      </c>
      <c r="K18" s="5">
        <f t="shared" si="3"/>
        <v>205.65073310587894</v>
      </c>
      <c r="M18"/>
      <c r="N18"/>
      <c r="O18"/>
      <c r="P18"/>
      <c r="Q18"/>
      <c r="R18"/>
      <c r="S18"/>
      <c r="T18"/>
      <c r="U18"/>
    </row>
    <row r="19" spans="1:21" x14ac:dyDescent="0.25">
      <c r="A19" s="4">
        <v>44596</v>
      </c>
      <c r="B19" s="2">
        <v>12.92960714285714</v>
      </c>
      <c r="C19" s="5">
        <f t="shared" si="1"/>
        <v>221.12446072609404</v>
      </c>
      <c r="E19" s="4">
        <v>44596</v>
      </c>
      <c r="F19" s="5">
        <v>12.75519434628975</v>
      </c>
      <c r="G19" s="5">
        <f t="shared" si="2"/>
        <v>215.86180697481083</v>
      </c>
      <c r="H19" s="17"/>
      <c r="I19" s="4">
        <v>44596</v>
      </c>
      <c r="J19" s="5">
        <f t="shared" si="0"/>
        <v>12.842400744573446</v>
      </c>
      <c r="K19" s="5">
        <f t="shared" si="3"/>
        <v>218.49313385045238</v>
      </c>
      <c r="M19"/>
      <c r="N19"/>
      <c r="O19"/>
      <c r="P19"/>
      <c r="Q19"/>
      <c r="R19"/>
      <c r="S19"/>
      <c r="T19"/>
    </row>
    <row r="20" spans="1:21" x14ac:dyDescent="0.25">
      <c r="A20" s="4">
        <v>44597</v>
      </c>
      <c r="B20" s="2">
        <v>13.12262411347518</v>
      </c>
      <c r="C20" s="5">
        <f t="shared" si="1"/>
        <v>234.24708483956923</v>
      </c>
      <c r="E20" s="4">
        <v>44597</v>
      </c>
      <c r="F20" s="5">
        <v>12.84358156028369</v>
      </c>
      <c r="G20" s="5">
        <f t="shared" si="2"/>
        <v>228.70538853509453</v>
      </c>
      <c r="H20" s="17"/>
      <c r="I20" s="4">
        <v>44597</v>
      </c>
      <c r="J20" s="5">
        <f t="shared" si="0"/>
        <v>12.983102836879436</v>
      </c>
      <c r="K20" s="5">
        <f t="shared" si="3"/>
        <v>231.47623668733181</v>
      </c>
      <c r="M20"/>
      <c r="P20"/>
      <c r="S20"/>
    </row>
    <row r="21" spans="1:21" x14ac:dyDescent="0.25">
      <c r="A21" s="4">
        <v>44598</v>
      </c>
      <c r="B21" s="2">
        <v>13.280604982206411</v>
      </c>
      <c r="C21" s="5">
        <f t="shared" si="1"/>
        <v>247.52768982177562</v>
      </c>
      <c r="E21" s="4">
        <v>44598</v>
      </c>
      <c r="F21" s="5">
        <v>12.87049822064057</v>
      </c>
      <c r="G21" s="5">
        <f t="shared" si="2"/>
        <v>241.5758867557351</v>
      </c>
      <c r="H21" s="17"/>
      <c r="I21" s="4">
        <v>44598</v>
      </c>
      <c r="J21" s="5">
        <f t="shared" si="0"/>
        <v>13.075551601423491</v>
      </c>
      <c r="K21" s="5">
        <f t="shared" si="3"/>
        <v>244.55178828875529</v>
      </c>
      <c r="M21"/>
      <c r="P21"/>
      <c r="S21"/>
    </row>
    <row r="22" spans="1:21" x14ac:dyDescent="0.25">
      <c r="A22" s="4">
        <v>44599</v>
      </c>
      <c r="B22" s="2">
        <v>13.603154121863801</v>
      </c>
      <c r="C22" s="5">
        <f t="shared" si="1"/>
        <v>261.13084394363943</v>
      </c>
      <c r="E22" s="4">
        <v>44599</v>
      </c>
      <c r="F22" s="5">
        <v>12.90328621908127</v>
      </c>
      <c r="G22" s="5">
        <f t="shared" si="2"/>
        <v>254.47917297481638</v>
      </c>
      <c r="H22" s="17"/>
      <c r="I22" s="4">
        <v>44599</v>
      </c>
      <c r="J22" s="5">
        <f t="shared" si="0"/>
        <v>13.253220170472535</v>
      </c>
      <c r="K22" s="5">
        <f t="shared" si="3"/>
        <v>257.80500845922785</v>
      </c>
      <c r="M22"/>
      <c r="P22"/>
      <c r="S22"/>
    </row>
    <row r="23" spans="1:21" x14ac:dyDescent="0.25">
      <c r="A23" s="4">
        <v>44600</v>
      </c>
      <c r="B23" s="2">
        <v>13.41857651245552</v>
      </c>
      <c r="C23" s="5">
        <f t="shared" si="1"/>
        <v>274.54942045609494</v>
      </c>
      <c r="E23" s="4">
        <v>44600</v>
      </c>
      <c r="F23" s="5">
        <v>12.68517730496454</v>
      </c>
      <c r="G23" s="5">
        <f t="shared" si="2"/>
        <v>267.16435027978093</v>
      </c>
      <c r="H23" s="17"/>
      <c r="I23" s="4">
        <v>44600</v>
      </c>
      <c r="J23" s="5">
        <f t="shared" si="0"/>
        <v>13.05187690871003</v>
      </c>
      <c r="K23" s="5">
        <f t="shared" si="3"/>
        <v>270.85688536793788</v>
      </c>
      <c r="M23"/>
      <c r="P23"/>
      <c r="S23"/>
    </row>
    <row r="24" spans="1:21" x14ac:dyDescent="0.25">
      <c r="A24" s="4">
        <v>44601</v>
      </c>
      <c r="B24" s="2">
        <v>13.568540925266911</v>
      </c>
      <c r="C24" s="5">
        <f t="shared" si="1"/>
        <v>288.11796138136185</v>
      </c>
      <c r="E24" s="4">
        <v>44601</v>
      </c>
      <c r="F24" s="5">
        <v>12.659574468085109</v>
      </c>
      <c r="G24" s="5">
        <f t="shared" si="2"/>
        <v>279.82392474786604</v>
      </c>
      <c r="H24" s="17"/>
      <c r="I24" s="4">
        <v>44601</v>
      </c>
      <c r="J24" s="5">
        <f t="shared" si="0"/>
        <v>13.11405769667601</v>
      </c>
      <c r="K24" s="5">
        <f t="shared" si="3"/>
        <v>283.97094306461389</v>
      </c>
      <c r="M24"/>
      <c r="P24"/>
      <c r="S24"/>
    </row>
    <row r="25" spans="1:21" x14ac:dyDescent="0.25">
      <c r="A25" s="4">
        <v>44602</v>
      </c>
      <c r="B25" s="2">
        <v>12.72607142857143</v>
      </c>
      <c r="C25" s="5">
        <f t="shared" si="1"/>
        <v>300.84403280993331</v>
      </c>
      <c r="E25" s="4">
        <v>44602</v>
      </c>
      <c r="F25" s="5">
        <v>12.419225352112679</v>
      </c>
      <c r="G25" s="5">
        <f t="shared" si="2"/>
        <v>292.24315009997872</v>
      </c>
      <c r="H25" s="17"/>
      <c r="I25" s="4">
        <v>44602</v>
      </c>
      <c r="J25" s="5">
        <f t="shared" si="0"/>
        <v>12.572648390342055</v>
      </c>
      <c r="K25" s="5">
        <f t="shared" si="3"/>
        <v>296.54359145495596</v>
      </c>
      <c r="M25"/>
      <c r="P25"/>
      <c r="S25"/>
    </row>
    <row r="26" spans="1:21" x14ac:dyDescent="0.25">
      <c r="A26" s="4">
        <v>44603</v>
      </c>
      <c r="B26" s="2">
        <v>12.737935943060499</v>
      </c>
      <c r="C26" s="5">
        <f t="shared" si="1"/>
        <v>313.58196875299382</v>
      </c>
      <c r="E26" s="4">
        <v>44603</v>
      </c>
      <c r="F26" s="5">
        <v>12.50897526501767</v>
      </c>
      <c r="G26" s="5">
        <f t="shared" si="2"/>
        <v>304.7521253649964</v>
      </c>
      <c r="H26" s="17"/>
      <c r="I26" s="4">
        <v>44603</v>
      </c>
      <c r="J26" s="5">
        <f t="shared" si="0"/>
        <v>12.623455604039084</v>
      </c>
      <c r="K26" s="5">
        <f t="shared" si="3"/>
        <v>309.16704705899502</v>
      </c>
      <c r="M26"/>
      <c r="P26"/>
      <c r="S26"/>
    </row>
    <row r="27" spans="1:21" x14ac:dyDescent="0.25">
      <c r="A27" s="4">
        <v>44604</v>
      </c>
      <c r="B27" s="2">
        <v>13.33971428571428</v>
      </c>
      <c r="C27" s="5">
        <f t="shared" si="1"/>
        <v>326.92168303870812</v>
      </c>
      <c r="E27" s="4">
        <v>44604</v>
      </c>
      <c r="F27" s="5">
        <v>12.88619718309859</v>
      </c>
      <c r="G27" s="5">
        <f t="shared" si="2"/>
        <v>317.638322548095</v>
      </c>
      <c r="H27" s="17"/>
      <c r="I27" s="4">
        <v>44604</v>
      </c>
      <c r="J27" s="5">
        <f t="shared" si="0"/>
        <v>13.112955734406434</v>
      </c>
      <c r="K27" s="5">
        <f t="shared" si="3"/>
        <v>322.28000279340148</v>
      </c>
      <c r="M27"/>
      <c r="P27"/>
      <c r="S27"/>
    </row>
    <row r="28" spans="1:21" x14ac:dyDescent="0.25">
      <c r="A28" s="4">
        <v>44605</v>
      </c>
      <c r="B28" s="2">
        <v>12.710889679715301</v>
      </c>
      <c r="C28" s="5">
        <f t="shared" si="1"/>
        <v>339.63257271842343</v>
      </c>
      <c r="E28" s="4">
        <v>44605</v>
      </c>
      <c r="F28" s="5">
        <v>12.528191489361699</v>
      </c>
      <c r="G28" s="5">
        <f t="shared" si="2"/>
        <v>330.16651403745669</v>
      </c>
      <c r="H28" s="17"/>
      <c r="I28" s="4">
        <v>44605</v>
      </c>
      <c r="J28" s="5">
        <f t="shared" si="0"/>
        <v>12.6195405845385</v>
      </c>
      <c r="K28" s="5">
        <f t="shared" si="3"/>
        <v>334.89954337794001</v>
      </c>
      <c r="M28"/>
      <c r="P28"/>
      <c r="S28"/>
    </row>
    <row r="29" spans="1:21" x14ac:dyDescent="0.25">
      <c r="A29" s="4">
        <v>44606</v>
      </c>
      <c r="B29" s="2">
        <v>12.73149466192171</v>
      </c>
      <c r="C29" s="5">
        <f t="shared" si="1"/>
        <v>352.36406738034515</v>
      </c>
      <c r="E29" s="4">
        <v>44606</v>
      </c>
      <c r="F29" s="5">
        <v>12.534154929577459</v>
      </c>
      <c r="G29" s="5">
        <f>G28+F29</f>
        <v>342.70066896703418</v>
      </c>
      <c r="H29" s="17"/>
      <c r="I29" s="4">
        <v>44606</v>
      </c>
      <c r="J29" s="5">
        <f t="shared" si="0"/>
        <v>12.632824795749585</v>
      </c>
      <c r="K29" s="5">
        <f t="shared" si="3"/>
        <v>347.53236817368958</v>
      </c>
      <c r="M29"/>
      <c r="P29"/>
      <c r="S29"/>
    </row>
    <row r="30" spans="1:21" x14ac:dyDescent="0.25">
      <c r="A30" s="4">
        <v>44607</v>
      </c>
      <c r="B30" s="2">
        <v>13.1</v>
      </c>
      <c r="C30" s="5">
        <f t="shared" si="1"/>
        <v>365.46406738034517</v>
      </c>
      <c r="E30" s="4">
        <v>44607</v>
      </c>
      <c r="F30" s="5">
        <v>12.949390681003591</v>
      </c>
      <c r="G30" s="5">
        <f t="shared" si="2"/>
        <v>355.65005964803777</v>
      </c>
      <c r="H30" s="17"/>
      <c r="I30" s="4">
        <v>44607</v>
      </c>
      <c r="J30" s="5">
        <f t="shared" si="0"/>
        <v>13.024695340501795</v>
      </c>
      <c r="K30" s="5">
        <f t="shared" si="3"/>
        <v>360.55706351419138</v>
      </c>
      <c r="M30"/>
      <c r="P30"/>
      <c r="S30"/>
    </row>
    <row r="31" spans="1:21" x14ac:dyDescent="0.25">
      <c r="A31" s="4">
        <v>44608</v>
      </c>
      <c r="B31" s="2">
        <v>12.677010676156581</v>
      </c>
      <c r="C31" s="5">
        <f t="shared" si="1"/>
        <v>378.14107805650173</v>
      </c>
      <c r="E31" s="4">
        <v>44608</v>
      </c>
      <c r="F31" s="5">
        <v>12.60049295774648</v>
      </c>
      <c r="G31" s="5">
        <f t="shared" si="2"/>
        <v>368.25055260578426</v>
      </c>
      <c r="H31" s="17"/>
      <c r="I31" s="4">
        <v>44608</v>
      </c>
      <c r="J31" s="5">
        <f t="shared" si="0"/>
        <v>12.63875181695153</v>
      </c>
      <c r="K31" s="5">
        <f t="shared" si="3"/>
        <v>373.19581533114291</v>
      </c>
      <c r="M31"/>
      <c r="P31"/>
      <c r="S31"/>
    </row>
    <row r="32" spans="1:21" x14ac:dyDescent="0.25">
      <c r="A32" s="4">
        <v>44609</v>
      </c>
      <c r="B32" s="2">
        <v>12.977722419928821</v>
      </c>
      <c r="C32" s="5">
        <f t="shared" si="1"/>
        <v>391.11880047643052</v>
      </c>
      <c r="E32" s="4">
        <v>44609</v>
      </c>
      <c r="F32" s="5">
        <v>12.82413427561838</v>
      </c>
      <c r="G32" s="5">
        <f t="shared" si="2"/>
        <v>381.07468688140267</v>
      </c>
      <c r="H32" s="17"/>
      <c r="I32" s="4">
        <v>44609</v>
      </c>
      <c r="J32" s="5">
        <f t="shared" si="0"/>
        <v>12.900928347773601</v>
      </c>
      <c r="K32" s="5">
        <f t="shared" si="3"/>
        <v>386.09674367891648</v>
      </c>
      <c r="M32"/>
      <c r="P32"/>
      <c r="S32"/>
    </row>
    <row r="33" spans="1:19" x14ac:dyDescent="0.25">
      <c r="A33" s="4">
        <v>44610</v>
      </c>
      <c r="B33" s="2">
        <v>13.17167259786477</v>
      </c>
      <c r="C33" s="5">
        <f t="shared" si="1"/>
        <v>404.29047307429528</v>
      </c>
      <c r="E33" s="4">
        <v>44610</v>
      </c>
      <c r="F33" s="5">
        <v>12.903521126760561</v>
      </c>
      <c r="G33" s="5">
        <f t="shared" si="2"/>
        <v>393.97820800816322</v>
      </c>
      <c r="H33" s="17"/>
      <c r="I33" s="4">
        <v>44610</v>
      </c>
      <c r="J33" s="5">
        <f t="shared" si="0"/>
        <v>13.037596862312665</v>
      </c>
      <c r="K33" s="5">
        <f t="shared" si="3"/>
        <v>399.13434054122916</v>
      </c>
      <c r="M33"/>
      <c r="P33"/>
      <c r="S33"/>
    </row>
    <row r="34" spans="1:19" x14ac:dyDescent="0.25">
      <c r="A34" s="4">
        <v>44611</v>
      </c>
      <c r="B34" s="2">
        <v>13.27053380782918</v>
      </c>
      <c r="C34" s="5">
        <f t="shared" si="1"/>
        <v>417.56100688212445</v>
      </c>
      <c r="E34" s="4">
        <v>44611</v>
      </c>
      <c r="F34" s="5">
        <v>12.867021276595739</v>
      </c>
      <c r="G34" s="5">
        <f t="shared" si="2"/>
        <v>406.84522928475894</v>
      </c>
      <c r="H34" s="17"/>
      <c r="I34" s="4">
        <v>44611</v>
      </c>
      <c r="J34" s="5">
        <f t="shared" si="0"/>
        <v>13.068777542212459</v>
      </c>
      <c r="K34" s="5">
        <f t="shared" si="3"/>
        <v>412.20311808344161</v>
      </c>
      <c r="M34"/>
      <c r="P34"/>
      <c r="S34"/>
    </row>
    <row r="35" spans="1:19" x14ac:dyDescent="0.25">
      <c r="A35" s="4">
        <v>44612</v>
      </c>
      <c r="B35" s="2">
        <v>13.46141843971631</v>
      </c>
      <c r="C35" s="5">
        <f t="shared" si="1"/>
        <v>431.02242532184073</v>
      </c>
      <c r="E35" s="4">
        <v>44612</v>
      </c>
      <c r="F35" s="5">
        <v>13.00790780141844</v>
      </c>
      <c r="G35" s="5">
        <f t="shared" si="2"/>
        <v>419.85313708617741</v>
      </c>
      <c r="H35" s="17"/>
      <c r="I35" s="4">
        <v>44612</v>
      </c>
      <c r="J35" s="5">
        <f t="shared" si="0"/>
        <v>13.234663120567376</v>
      </c>
      <c r="K35" s="5">
        <f t="shared" si="3"/>
        <v>425.43778120400896</v>
      </c>
      <c r="M35"/>
      <c r="P35"/>
      <c r="S35"/>
    </row>
    <row r="36" spans="1:19" x14ac:dyDescent="0.25">
      <c r="A36" s="4">
        <v>44613</v>
      </c>
      <c r="B36" s="2">
        <v>14.000391459074731</v>
      </c>
      <c r="C36" s="5">
        <f t="shared" si="1"/>
        <v>445.02281678091543</v>
      </c>
      <c r="E36" s="4">
        <v>44613</v>
      </c>
      <c r="F36" s="5">
        <v>13.430459363957601</v>
      </c>
      <c r="G36" s="5">
        <f t="shared" si="2"/>
        <v>433.28359645013501</v>
      </c>
      <c r="H36" s="17"/>
      <c r="I36" s="4">
        <v>44613</v>
      </c>
      <c r="J36" s="5">
        <f t="shared" si="0"/>
        <v>13.715425411516165</v>
      </c>
      <c r="K36" s="5">
        <f t="shared" si="3"/>
        <v>439.15320661552511</v>
      </c>
      <c r="M36"/>
      <c r="P36"/>
      <c r="S36"/>
    </row>
    <row r="37" spans="1:19" x14ac:dyDescent="0.25">
      <c r="A37" s="4">
        <v>44614</v>
      </c>
      <c r="B37" s="2">
        <v>13.667686832740211</v>
      </c>
      <c r="C37" s="5">
        <f t="shared" si="1"/>
        <v>458.69050361365566</v>
      </c>
      <c r="E37" s="4">
        <v>44614</v>
      </c>
      <c r="F37" s="5">
        <v>13.137597173144879</v>
      </c>
      <c r="G37" s="5">
        <f t="shared" si="2"/>
        <v>446.42119362327986</v>
      </c>
      <c r="H37" s="17"/>
      <c r="I37" s="4">
        <v>44614</v>
      </c>
      <c r="J37" s="5">
        <f t="shared" si="0"/>
        <v>13.402642002942546</v>
      </c>
      <c r="K37" s="5">
        <f t="shared" si="3"/>
        <v>452.55584861846768</v>
      </c>
      <c r="M37"/>
      <c r="P37"/>
      <c r="S37"/>
    </row>
    <row r="38" spans="1:19" x14ac:dyDescent="0.25">
      <c r="A38" s="4">
        <v>44615</v>
      </c>
      <c r="B38" s="2">
        <v>13.389395017793589</v>
      </c>
      <c r="C38" s="5">
        <f t="shared" si="1"/>
        <v>472.07989863144928</v>
      </c>
      <c r="E38" s="4">
        <v>44615</v>
      </c>
      <c r="F38" s="5">
        <v>12.63445229681979</v>
      </c>
      <c r="G38" s="5">
        <f t="shared" si="2"/>
        <v>459.05564592009966</v>
      </c>
      <c r="H38" s="17"/>
      <c r="I38" s="4">
        <v>44615</v>
      </c>
      <c r="J38" s="5">
        <f t="shared" si="0"/>
        <v>13.011923657306689</v>
      </c>
      <c r="K38" s="5">
        <f t="shared" si="3"/>
        <v>465.56777227577436</v>
      </c>
      <c r="M38"/>
      <c r="P38"/>
      <c r="S38"/>
    </row>
    <row r="39" spans="1:19" x14ac:dyDescent="0.25">
      <c r="A39" s="4">
        <v>44616</v>
      </c>
      <c r="B39" s="2">
        <v>13.20992882562278</v>
      </c>
      <c r="C39" s="5">
        <f t="shared" si="1"/>
        <v>485.28982745707208</v>
      </c>
      <c r="E39" s="4">
        <v>44616</v>
      </c>
      <c r="F39" s="5">
        <v>12.54144876325088</v>
      </c>
      <c r="G39" s="5">
        <f t="shared" si="2"/>
        <v>471.59709468335052</v>
      </c>
      <c r="H39" s="17"/>
      <c r="I39" s="4">
        <v>44616</v>
      </c>
      <c r="J39" s="5">
        <f t="shared" si="0"/>
        <v>12.875688794436829</v>
      </c>
      <c r="K39" s="5">
        <f t="shared" si="3"/>
        <v>478.44346107021119</v>
      </c>
      <c r="M39"/>
      <c r="P39"/>
      <c r="S39"/>
    </row>
    <row r="40" spans="1:19" x14ac:dyDescent="0.25">
      <c r="A40" s="4">
        <v>44617</v>
      </c>
      <c r="B40" s="2">
        <v>12.731779359430609</v>
      </c>
      <c r="C40" s="5">
        <f t="shared" si="1"/>
        <v>498.0216068165027</v>
      </c>
      <c r="E40" s="4">
        <v>44617</v>
      </c>
      <c r="F40" s="5">
        <v>12.36169014084507</v>
      </c>
      <c r="G40" s="5">
        <f t="shared" si="2"/>
        <v>483.95878482419562</v>
      </c>
      <c r="H40" s="17"/>
      <c r="I40" s="4">
        <v>44617</v>
      </c>
      <c r="J40" s="5">
        <f t="shared" si="0"/>
        <v>12.546734750137841</v>
      </c>
      <c r="K40" s="5">
        <f t="shared" si="3"/>
        <v>490.99019582034902</v>
      </c>
      <c r="M40"/>
      <c r="P40"/>
      <c r="S40"/>
    </row>
    <row r="41" spans="1:19" x14ac:dyDescent="0.25">
      <c r="A41" s="4">
        <v>44618</v>
      </c>
      <c r="B41" s="2">
        <v>12.620744680851059</v>
      </c>
      <c r="C41" s="5">
        <f t="shared" si="1"/>
        <v>510.64235149735373</v>
      </c>
      <c r="E41" s="4">
        <v>44618</v>
      </c>
      <c r="F41" s="5">
        <v>12.34669014084507</v>
      </c>
      <c r="G41" s="5">
        <f t="shared" si="2"/>
        <v>496.30547496504067</v>
      </c>
      <c r="H41" s="17"/>
      <c r="I41" s="4">
        <v>44618</v>
      </c>
      <c r="J41" s="5">
        <f t="shared" si="0"/>
        <v>12.483717410848065</v>
      </c>
      <c r="K41" s="5">
        <f t="shared" si="3"/>
        <v>503.47391323119706</v>
      </c>
      <c r="M41"/>
      <c r="P41"/>
      <c r="S41"/>
    </row>
    <row r="42" spans="1:19" x14ac:dyDescent="0.25">
      <c r="A42" s="4">
        <v>44619</v>
      </c>
      <c r="B42" s="2">
        <v>12.815907473309609</v>
      </c>
      <c r="C42" s="5">
        <f t="shared" si="1"/>
        <v>523.45825897066334</v>
      </c>
      <c r="E42" s="4">
        <v>44619</v>
      </c>
      <c r="F42" s="5">
        <v>12.51042553191489</v>
      </c>
      <c r="G42" s="5">
        <f t="shared" si="2"/>
        <v>508.81590049695558</v>
      </c>
      <c r="H42" s="17"/>
      <c r="I42" s="4">
        <v>44619</v>
      </c>
      <c r="J42" s="5">
        <f t="shared" si="0"/>
        <v>12.663166502612249</v>
      </c>
      <c r="K42" s="5">
        <f t="shared" si="3"/>
        <v>516.13707973380929</v>
      </c>
      <c r="M42"/>
      <c r="P42"/>
      <c r="S42"/>
    </row>
    <row r="43" spans="1:19" x14ac:dyDescent="0.25">
      <c r="A43" s="4">
        <v>44620</v>
      </c>
      <c r="B43" s="2">
        <v>12.40708185053381</v>
      </c>
      <c r="C43" s="5">
        <f t="shared" si="1"/>
        <v>535.86534082119715</v>
      </c>
      <c r="E43" s="4">
        <v>44620</v>
      </c>
      <c r="F43" s="5">
        <v>12.336021126760571</v>
      </c>
      <c r="G43" s="5">
        <f t="shared" si="2"/>
        <v>521.15192162371613</v>
      </c>
      <c r="H43" s="17"/>
      <c r="I43" s="4">
        <v>44620</v>
      </c>
      <c r="J43" s="5">
        <f t="shared" si="0"/>
        <v>12.37155148864719</v>
      </c>
      <c r="K43" s="5">
        <f t="shared" si="3"/>
        <v>528.50863122245653</v>
      </c>
      <c r="M43"/>
      <c r="P43"/>
      <c r="S43"/>
    </row>
    <row r="44" spans="1:19" x14ac:dyDescent="0.25">
      <c r="A44" s="4">
        <v>44621</v>
      </c>
      <c r="B44" s="2">
        <v>12.440711743772241</v>
      </c>
      <c r="C44" s="5">
        <f t="shared" si="1"/>
        <v>548.30605256496938</v>
      </c>
      <c r="E44" s="4">
        <v>44621</v>
      </c>
      <c r="F44" s="5">
        <v>12.46233215547703</v>
      </c>
      <c r="G44" s="5">
        <f t="shared" si="2"/>
        <v>533.61425377919318</v>
      </c>
      <c r="H44" s="17"/>
      <c r="I44" s="4">
        <v>44621</v>
      </c>
      <c r="J44" s="5">
        <f t="shared" si="0"/>
        <v>12.451521949624635</v>
      </c>
      <c r="K44" s="5">
        <f t="shared" si="3"/>
        <v>540.96015317208116</v>
      </c>
      <c r="M44"/>
      <c r="P44"/>
      <c r="S44"/>
    </row>
    <row r="45" spans="1:19" x14ac:dyDescent="0.25">
      <c r="A45" s="4">
        <v>44622</v>
      </c>
      <c r="B45" s="2">
        <v>12.48914893617021</v>
      </c>
      <c r="C45" s="5">
        <f t="shared" si="1"/>
        <v>560.79520150113956</v>
      </c>
      <c r="E45" s="4">
        <v>44622</v>
      </c>
      <c r="F45" s="5">
        <v>12.532659574468081</v>
      </c>
      <c r="G45" s="5">
        <f t="shared" si="2"/>
        <v>546.14691335366126</v>
      </c>
      <c r="H45" s="17"/>
      <c r="I45" s="4">
        <v>44622</v>
      </c>
      <c r="J45" s="5">
        <f t="shared" si="0"/>
        <v>12.510904255319145</v>
      </c>
      <c r="K45" s="5">
        <f t="shared" si="3"/>
        <v>553.4710574274003</v>
      </c>
      <c r="M45"/>
      <c r="P45"/>
      <c r="S45"/>
    </row>
    <row r="46" spans="1:19" x14ac:dyDescent="0.25">
      <c r="A46" s="4">
        <v>44623</v>
      </c>
      <c r="B46" s="2">
        <v>12.570782918149471</v>
      </c>
      <c r="C46" s="5">
        <f t="shared" si="1"/>
        <v>573.36598441928902</v>
      </c>
      <c r="E46" s="4">
        <v>44623</v>
      </c>
      <c r="F46" s="5">
        <v>12.57767605633803</v>
      </c>
      <c r="G46" s="5">
        <f t="shared" si="2"/>
        <v>558.72458940999934</v>
      </c>
      <c r="H46" s="17"/>
      <c r="I46" s="4">
        <v>44623</v>
      </c>
      <c r="J46" s="5">
        <f t="shared" si="0"/>
        <v>12.57422948724375</v>
      </c>
      <c r="K46" s="5">
        <f t="shared" si="3"/>
        <v>566.04528691464407</v>
      </c>
      <c r="M46"/>
      <c r="P46"/>
      <c r="S46"/>
    </row>
    <row r="47" spans="1:19" x14ac:dyDescent="0.25">
      <c r="A47" s="4">
        <v>44624</v>
      </c>
      <c r="B47" s="2">
        <v>12.390427046263349</v>
      </c>
      <c r="C47" s="5">
        <f t="shared" si="1"/>
        <v>585.75641146555233</v>
      </c>
      <c r="E47" s="4">
        <v>44624</v>
      </c>
      <c r="F47" s="5">
        <v>12.410640569395021</v>
      </c>
      <c r="G47" s="5">
        <f t="shared" si="2"/>
        <v>571.13522997939435</v>
      </c>
      <c r="H47" s="17"/>
      <c r="I47" s="4">
        <v>44624</v>
      </c>
      <c r="J47" s="5">
        <f t="shared" si="0"/>
        <v>12.400533807829184</v>
      </c>
      <c r="K47" s="5">
        <f t="shared" si="3"/>
        <v>578.44582072247329</v>
      </c>
      <c r="M47"/>
      <c r="P47"/>
      <c r="S47"/>
    </row>
    <row r="48" spans="1:19" x14ac:dyDescent="0.25">
      <c r="A48" s="4">
        <v>44625</v>
      </c>
      <c r="B48" s="2">
        <v>12.31914893617021</v>
      </c>
      <c r="C48" s="5">
        <f t="shared" si="1"/>
        <v>598.07556040172256</v>
      </c>
      <c r="E48" s="4">
        <v>44625</v>
      </c>
      <c r="F48" s="5">
        <v>12.367234042553189</v>
      </c>
      <c r="G48" s="5">
        <f t="shared" si="2"/>
        <v>583.5024640219475</v>
      </c>
      <c r="H48" s="17"/>
      <c r="I48" s="4">
        <v>44625</v>
      </c>
      <c r="J48" s="5">
        <f t="shared" si="0"/>
        <v>12.343191489361701</v>
      </c>
      <c r="K48" s="5">
        <f t="shared" si="3"/>
        <v>590.78901221183503</v>
      </c>
      <c r="M48"/>
      <c r="P48"/>
      <c r="S48"/>
    </row>
    <row r="49" spans="1:19" x14ac:dyDescent="0.25">
      <c r="A49" s="4">
        <v>44626</v>
      </c>
      <c r="B49" s="2">
        <v>12.396405693950181</v>
      </c>
      <c r="C49" s="5">
        <f t="shared" si="1"/>
        <v>610.47196609567277</v>
      </c>
      <c r="E49" s="4">
        <v>44626</v>
      </c>
      <c r="F49" s="5">
        <v>12.461478873239439</v>
      </c>
      <c r="G49" s="5">
        <f t="shared" si="2"/>
        <v>595.96394289518696</v>
      </c>
      <c r="H49" s="17"/>
      <c r="I49" s="4">
        <v>44626</v>
      </c>
      <c r="J49" s="5">
        <f t="shared" si="0"/>
        <v>12.428942283594811</v>
      </c>
      <c r="K49" s="5">
        <f t="shared" si="3"/>
        <v>603.21795449542981</v>
      </c>
      <c r="M49"/>
      <c r="P49"/>
      <c r="S49"/>
    </row>
    <row r="50" spans="1:19" x14ac:dyDescent="0.25">
      <c r="A50" s="4">
        <v>44627</v>
      </c>
      <c r="B50" s="2">
        <v>12.430355871886119</v>
      </c>
      <c r="C50" s="5">
        <f t="shared" si="1"/>
        <v>622.90232196755892</v>
      </c>
      <c r="E50" s="4">
        <v>44627</v>
      </c>
      <c r="F50" s="5">
        <v>12.43183745583039</v>
      </c>
      <c r="G50" s="5">
        <f t="shared" si="2"/>
        <v>608.39578035101738</v>
      </c>
      <c r="H50" s="17"/>
      <c r="I50" s="4">
        <v>44627</v>
      </c>
      <c r="J50" s="5">
        <f t="shared" si="0"/>
        <v>12.431096663858256</v>
      </c>
      <c r="K50" s="5">
        <f t="shared" si="3"/>
        <v>615.64905115928809</v>
      </c>
      <c r="M50"/>
      <c r="P50"/>
      <c r="S50"/>
    </row>
    <row r="51" spans="1:19" x14ac:dyDescent="0.25">
      <c r="A51" s="4">
        <v>44628</v>
      </c>
      <c r="B51" s="2">
        <v>12.387021276595741</v>
      </c>
      <c r="C51" s="5">
        <f t="shared" si="1"/>
        <v>635.28934324415468</v>
      </c>
      <c r="E51" s="4">
        <v>44628</v>
      </c>
      <c r="F51" s="5">
        <v>12.40330960854093</v>
      </c>
      <c r="G51" s="5">
        <f t="shared" si="2"/>
        <v>620.79908995955827</v>
      </c>
      <c r="H51" s="17"/>
      <c r="I51" s="4">
        <v>44628</v>
      </c>
      <c r="J51" s="5">
        <f t="shared" si="0"/>
        <v>12.395165442568334</v>
      </c>
      <c r="K51" s="5">
        <f t="shared" si="3"/>
        <v>628.04421660185642</v>
      </c>
      <c r="M51"/>
      <c r="P51"/>
      <c r="S51"/>
    </row>
    <row r="52" spans="1:19" x14ac:dyDescent="0.25">
      <c r="A52" s="4">
        <v>44629</v>
      </c>
      <c r="B52" s="2">
        <v>12.262846975088969</v>
      </c>
      <c r="C52" s="5">
        <f t="shared" si="1"/>
        <v>647.5521902192437</v>
      </c>
      <c r="E52" s="4">
        <v>44629</v>
      </c>
      <c r="F52" s="5">
        <v>12.282650176678439</v>
      </c>
      <c r="G52" s="5">
        <f t="shared" si="2"/>
        <v>633.0817401362367</v>
      </c>
      <c r="H52" s="17"/>
      <c r="I52" s="4">
        <v>44629</v>
      </c>
      <c r="J52" s="5">
        <f t="shared" si="0"/>
        <v>12.272748575883703</v>
      </c>
      <c r="K52" s="5">
        <f t="shared" si="3"/>
        <v>640.31696517774014</v>
      </c>
      <c r="M52"/>
      <c r="P52"/>
      <c r="S52"/>
    </row>
    <row r="53" spans="1:19" x14ac:dyDescent="0.25">
      <c r="A53" s="4">
        <v>44630</v>
      </c>
      <c r="B53" s="2">
        <v>12.325425531914901</v>
      </c>
      <c r="C53" s="5">
        <f t="shared" si="1"/>
        <v>659.8776157511586</v>
      </c>
      <c r="E53" s="4">
        <v>44630</v>
      </c>
      <c r="F53" s="5">
        <v>12.35322695035461</v>
      </c>
      <c r="G53" s="5">
        <f t="shared" si="2"/>
        <v>645.43496708659131</v>
      </c>
      <c r="H53" s="17"/>
      <c r="I53" s="4">
        <v>44630</v>
      </c>
      <c r="J53" s="5">
        <f t="shared" si="0"/>
        <v>12.339326241134756</v>
      </c>
      <c r="K53" s="5">
        <f t="shared" si="3"/>
        <v>652.65629141887484</v>
      </c>
      <c r="M53"/>
      <c r="P53"/>
      <c r="S53"/>
    </row>
    <row r="54" spans="1:19" x14ac:dyDescent="0.25">
      <c r="A54" s="4">
        <v>44631</v>
      </c>
      <c r="B54" s="2">
        <v>12.463487544483989</v>
      </c>
      <c r="C54" s="5">
        <f t="shared" si="1"/>
        <v>672.3411032956426</v>
      </c>
      <c r="E54" s="4">
        <v>44631</v>
      </c>
      <c r="F54" s="5">
        <v>12.380533807829179</v>
      </c>
      <c r="G54" s="5">
        <f t="shared" si="2"/>
        <v>657.81550089442044</v>
      </c>
      <c r="H54" s="17"/>
      <c r="I54" s="4">
        <v>44631</v>
      </c>
      <c r="J54" s="5">
        <f t="shared" si="0"/>
        <v>12.422010676156585</v>
      </c>
      <c r="K54" s="5">
        <f t="shared" si="3"/>
        <v>665.0783020950314</v>
      </c>
      <c r="M54"/>
      <c r="P54"/>
      <c r="S54"/>
    </row>
    <row r="55" spans="1:19" x14ac:dyDescent="0.25">
      <c r="A55" s="4">
        <v>44632</v>
      </c>
      <c r="B55" s="2">
        <v>12.363380782918149</v>
      </c>
      <c r="C55" s="5">
        <f t="shared" si="1"/>
        <v>684.70448407856077</v>
      </c>
      <c r="E55" s="4">
        <v>44632</v>
      </c>
      <c r="F55" s="5">
        <v>12.273063380281689</v>
      </c>
      <c r="G55" s="5">
        <f t="shared" si="2"/>
        <v>670.08856427470209</v>
      </c>
      <c r="H55" s="17"/>
      <c r="I55" s="4">
        <v>44632</v>
      </c>
      <c r="J55" s="5">
        <f t="shared" si="0"/>
        <v>12.31822208159992</v>
      </c>
      <c r="K55" s="5">
        <f t="shared" si="3"/>
        <v>677.39652417663137</v>
      </c>
      <c r="M55"/>
      <c r="P55"/>
      <c r="S55"/>
    </row>
    <row r="56" spans="1:19" x14ac:dyDescent="0.25">
      <c r="A56" s="4">
        <v>44633</v>
      </c>
      <c r="B56" s="2">
        <v>12.467482269503551</v>
      </c>
      <c r="C56" s="5">
        <f t="shared" si="1"/>
        <v>697.1719663480643</v>
      </c>
      <c r="E56" s="4">
        <v>44633</v>
      </c>
      <c r="F56" s="5">
        <v>12.313309859154931</v>
      </c>
      <c r="G56" s="5">
        <f t="shared" si="2"/>
        <v>682.40187413385706</v>
      </c>
      <c r="H56" s="17"/>
      <c r="I56" s="4">
        <v>44633</v>
      </c>
      <c r="J56" s="5">
        <f t="shared" si="0"/>
        <v>12.390396064329241</v>
      </c>
      <c r="K56" s="5">
        <f t="shared" si="3"/>
        <v>689.78692024096063</v>
      </c>
      <c r="M56"/>
      <c r="P56"/>
      <c r="S56"/>
    </row>
    <row r="57" spans="1:19" x14ac:dyDescent="0.25">
      <c r="A57" s="4">
        <v>44634</v>
      </c>
      <c r="B57" s="2">
        <v>12.41516014234875</v>
      </c>
      <c r="C57" s="5">
        <f t="shared" si="1"/>
        <v>709.58712649041308</v>
      </c>
      <c r="E57" s="4">
        <v>44634</v>
      </c>
      <c r="F57" s="5">
        <v>12.27794326241135</v>
      </c>
      <c r="G57" s="5">
        <f t="shared" si="2"/>
        <v>694.67981739626839</v>
      </c>
      <c r="H57" s="17"/>
      <c r="I57" s="4">
        <v>44634</v>
      </c>
      <c r="J57" s="5">
        <f t="shared" si="0"/>
        <v>12.346551702380051</v>
      </c>
      <c r="K57" s="5">
        <f t="shared" si="3"/>
        <v>702.13347194334062</v>
      </c>
      <c r="M57"/>
      <c r="P57"/>
      <c r="S57"/>
    </row>
    <row r="58" spans="1:19" x14ac:dyDescent="0.25">
      <c r="A58" s="4">
        <v>44635</v>
      </c>
      <c r="B58" s="2">
        <v>12.510142348754449</v>
      </c>
      <c r="C58" s="5">
        <f t="shared" si="1"/>
        <v>722.09726883916755</v>
      </c>
      <c r="E58" s="4">
        <v>44635</v>
      </c>
      <c r="F58" s="5">
        <v>12.399469964664309</v>
      </c>
      <c r="G58" s="5">
        <f t="shared" si="2"/>
        <v>707.07928736093265</v>
      </c>
      <c r="H58" s="17"/>
      <c r="I58" s="4">
        <v>44635</v>
      </c>
      <c r="J58" s="5">
        <f t="shared" si="0"/>
        <v>12.454806156709379</v>
      </c>
      <c r="K58" s="5">
        <f t="shared" si="3"/>
        <v>714.58827810005005</v>
      </c>
      <c r="M58"/>
      <c r="P58"/>
      <c r="S58"/>
    </row>
    <row r="59" spans="1:19" x14ac:dyDescent="0.25">
      <c r="A59" s="4">
        <v>44636</v>
      </c>
      <c r="B59" s="2">
        <v>12.48249110320285</v>
      </c>
      <c r="C59" s="5">
        <f t="shared" si="1"/>
        <v>734.5797599423704</v>
      </c>
      <c r="E59" s="4">
        <v>44636</v>
      </c>
      <c r="F59" s="5">
        <v>12.44348591549296</v>
      </c>
      <c r="G59" s="5">
        <f t="shared" si="2"/>
        <v>719.5227732764256</v>
      </c>
      <c r="H59" s="17"/>
      <c r="I59" s="4">
        <v>44636</v>
      </c>
      <c r="J59" s="5">
        <f t="shared" si="0"/>
        <v>12.462988509347905</v>
      </c>
      <c r="K59" s="5">
        <f t="shared" si="3"/>
        <v>727.051266609398</v>
      </c>
      <c r="M59"/>
      <c r="P59"/>
      <c r="S59"/>
    </row>
    <row r="60" spans="1:19" x14ac:dyDescent="0.25">
      <c r="A60" s="4">
        <v>44637</v>
      </c>
      <c r="B60" s="2">
        <v>12.36028368794326</v>
      </c>
      <c r="C60" s="5">
        <f t="shared" si="1"/>
        <v>746.94004363031365</v>
      </c>
      <c r="E60" s="4">
        <v>44637</v>
      </c>
      <c r="F60" s="5">
        <v>12.358908450704231</v>
      </c>
      <c r="G60" s="5">
        <f t="shared" si="2"/>
        <v>731.88168172712983</v>
      </c>
      <c r="H60" s="17"/>
      <c r="I60" s="4">
        <v>44637</v>
      </c>
      <c r="J60" s="5">
        <f t="shared" si="0"/>
        <v>12.359596069323747</v>
      </c>
      <c r="K60" s="5">
        <f t="shared" si="3"/>
        <v>739.41086267872174</v>
      </c>
      <c r="M60"/>
      <c r="P60"/>
      <c r="S60"/>
    </row>
    <row r="61" spans="1:19" x14ac:dyDescent="0.25">
      <c r="A61" s="4">
        <v>44638</v>
      </c>
      <c r="B61" s="2">
        <v>12.38035587188612</v>
      </c>
      <c r="C61" s="5">
        <f t="shared" si="1"/>
        <v>759.32039950219973</v>
      </c>
      <c r="E61" s="4">
        <v>44638</v>
      </c>
      <c r="F61" s="5">
        <v>12.37478873239437</v>
      </c>
      <c r="G61" s="5">
        <f t="shared" si="2"/>
        <v>744.25647045952417</v>
      </c>
      <c r="H61" s="17"/>
      <c r="I61" s="4">
        <v>44638</v>
      </c>
      <c r="J61" s="5">
        <f t="shared" si="0"/>
        <v>12.377572302140244</v>
      </c>
      <c r="K61" s="5">
        <f t="shared" si="3"/>
        <v>751.78843498086201</v>
      </c>
      <c r="M61"/>
      <c r="P61"/>
      <c r="S61"/>
    </row>
    <row r="62" spans="1:19" x14ac:dyDescent="0.25">
      <c r="A62" s="4">
        <v>44639</v>
      </c>
      <c r="B62" s="2">
        <v>12.50017730496454</v>
      </c>
      <c r="C62" s="5">
        <f t="shared" si="1"/>
        <v>771.82057680716423</v>
      </c>
      <c r="E62" s="4">
        <v>44639</v>
      </c>
      <c r="F62" s="5">
        <v>12.402978723404249</v>
      </c>
      <c r="G62" s="5">
        <f t="shared" si="2"/>
        <v>756.65944918292837</v>
      </c>
      <c r="H62" s="17"/>
      <c r="I62" s="4">
        <v>44639</v>
      </c>
      <c r="J62" s="5">
        <f t="shared" si="0"/>
        <v>12.451578014184395</v>
      </c>
      <c r="K62" s="5">
        <f t="shared" si="3"/>
        <v>764.24001299504641</v>
      </c>
      <c r="M62"/>
      <c r="P62"/>
      <c r="S62"/>
    </row>
    <row r="63" spans="1:19" x14ac:dyDescent="0.25">
      <c r="A63" s="4">
        <v>44640</v>
      </c>
      <c r="B63" s="2">
        <v>12.421067615658361</v>
      </c>
      <c r="C63" s="5">
        <f t="shared" si="1"/>
        <v>784.24164442282256</v>
      </c>
      <c r="E63" s="4">
        <v>44640</v>
      </c>
      <c r="F63" s="5">
        <v>12.38345070422535</v>
      </c>
      <c r="G63" s="5">
        <f t="shared" si="2"/>
        <v>769.04289988715368</v>
      </c>
      <c r="H63" s="17"/>
      <c r="I63" s="4">
        <v>44640</v>
      </c>
      <c r="J63" s="5">
        <f t="shared" si="0"/>
        <v>12.402259159941856</v>
      </c>
      <c r="K63" s="5">
        <f t="shared" si="3"/>
        <v>776.64227215498829</v>
      </c>
      <c r="M63"/>
      <c r="P63"/>
      <c r="S63"/>
    </row>
    <row r="64" spans="1:19" x14ac:dyDescent="0.25">
      <c r="A64" s="4">
        <v>44641</v>
      </c>
      <c r="B64" s="2">
        <v>12.276512455516009</v>
      </c>
      <c r="C64" s="5">
        <f t="shared" si="1"/>
        <v>796.51815687833857</v>
      </c>
      <c r="E64" s="4">
        <v>44641</v>
      </c>
      <c r="F64" s="5">
        <v>12.27166077738516</v>
      </c>
      <c r="G64" s="5">
        <f t="shared" si="2"/>
        <v>781.31456066453882</v>
      </c>
      <c r="H64" s="17"/>
      <c r="I64" s="4">
        <v>44641</v>
      </c>
      <c r="J64" s="5">
        <f t="shared" si="0"/>
        <v>12.274086616450585</v>
      </c>
      <c r="K64" s="5">
        <f t="shared" si="3"/>
        <v>788.91635877143892</v>
      </c>
      <c r="M64"/>
      <c r="P64"/>
      <c r="S64"/>
    </row>
    <row r="65" spans="1:19" x14ac:dyDescent="0.25">
      <c r="A65" s="4">
        <v>44642</v>
      </c>
      <c r="B65" s="2">
        <v>12.242989323843419</v>
      </c>
      <c r="C65" s="5">
        <f t="shared" si="1"/>
        <v>808.76114620218198</v>
      </c>
      <c r="E65" s="4">
        <v>44642</v>
      </c>
      <c r="F65" s="5">
        <v>12.27371024734982</v>
      </c>
      <c r="G65" s="5">
        <f t="shared" si="2"/>
        <v>793.58827091188869</v>
      </c>
      <c r="H65" s="17"/>
      <c r="I65" s="4">
        <v>44642</v>
      </c>
      <c r="J65" s="5">
        <f t="shared" si="0"/>
        <v>12.25834978559662</v>
      </c>
      <c r="K65" s="5">
        <f t="shared" si="3"/>
        <v>801.1747085570355</v>
      </c>
      <c r="M65"/>
      <c r="P65"/>
      <c r="S65"/>
    </row>
    <row r="66" spans="1:19" x14ac:dyDescent="0.25">
      <c r="A66" s="4">
        <v>44643</v>
      </c>
      <c r="B66" s="2">
        <v>12.180496453900711</v>
      </c>
      <c r="C66" s="5">
        <f t="shared" si="1"/>
        <v>820.94164265608265</v>
      </c>
      <c r="E66" s="4">
        <v>44643</v>
      </c>
      <c r="F66" s="5">
        <v>12.223028169014089</v>
      </c>
      <c r="G66" s="5">
        <f t="shared" si="2"/>
        <v>805.81129908090281</v>
      </c>
      <c r="H66" s="17"/>
      <c r="I66" s="4">
        <v>44643</v>
      </c>
      <c r="J66" s="5">
        <f t="shared" si="0"/>
        <v>12.201762311457401</v>
      </c>
      <c r="K66" s="5">
        <f t="shared" si="3"/>
        <v>813.3764708684929</v>
      </c>
      <c r="M66"/>
      <c r="P66"/>
      <c r="S66"/>
    </row>
    <row r="67" spans="1:19" x14ac:dyDescent="0.25">
      <c r="A67" s="4">
        <v>44644</v>
      </c>
      <c r="B67" s="2">
        <v>12.1111743772242</v>
      </c>
      <c r="C67" s="5">
        <f t="shared" si="1"/>
        <v>833.05281703330684</v>
      </c>
      <c r="E67" s="4">
        <v>44644</v>
      </c>
      <c r="F67" s="5">
        <v>12.164519572953729</v>
      </c>
      <c r="G67" s="5">
        <f t="shared" si="2"/>
        <v>817.97581865385655</v>
      </c>
      <c r="H67" s="17"/>
      <c r="I67" s="4">
        <v>44644</v>
      </c>
      <c r="J67" s="5">
        <f t="shared" si="0"/>
        <v>12.137846975088966</v>
      </c>
      <c r="K67" s="5">
        <f t="shared" si="3"/>
        <v>825.51431784358192</v>
      </c>
      <c r="M67"/>
      <c r="P67"/>
      <c r="S67"/>
    </row>
    <row r="68" spans="1:19" x14ac:dyDescent="0.25">
      <c r="A68" s="4">
        <v>44645</v>
      </c>
      <c r="B68" s="2">
        <v>12.182092198581559</v>
      </c>
      <c r="C68" s="5">
        <f t="shared" si="1"/>
        <v>845.23490923188842</v>
      </c>
      <c r="E68" s="4">
        <v>44645</v>
      </c>
      <c r="F68" s="5">
        <v>12.199823321554771</v>
      </c>
      <c r="G68" s="5">
        <f t="shared" si="2"/>
        <v>830.17564197541128</v>
      </c>
      <c r="H68" s="17"/>
      <c r="I68" s="4">
        <v>44645</v>
      </c>
      <c r="J68" s="5">
        <f t="shared" ref="J68:J109" si="4">AVERAGE(B68,F68)</f>
        <v>12.190957760068166</v>
      </c>
      <c r="K68" s="5">
        <f t="shared" si="3"/>
        <v>837.70527560365008</v>
      </c>
      <c r="M68"/>
      <c r="P68"/>
      <c r="S68"/>
    </row>
    <row r="69" spans="1:19" x14ac:dyDescent="0.25">
      <c r="A69" s="4">
        <v>44646</v>
      </c>
      <c r="B69" s="2">
        <v>12.34957295373666</v>
      </c>
      <c r="C69" s="5">
        <f t="shared" ref="C69:C119" si="5">SUM(C68,B69)</f>
        <v>857.58448218562512</v>
      </c>
      <c r="E69" s="4">
        <v>44646</v>
      </c>
      <c r="F69" s="5">
        <v>12.33081560283688</v>
      </c>
      <c r="G69" s="5">
        <f t="shared" ref="G69:G119" si="6">G68+F69</f>
        <v>842.50645757824816</v>
      </c>
      <c r="H69" s="17"/>
      <c r="I69" s="4">
        <v>44646</v>
      </c>
      <c r="J69" s="5">
        <f t="shared" si="4"/>
        <v>12.34019427828677</v>
      </c>
      <c r="K69" s="5">
        <f t="shared" ref="K69:K109" si="7">K68+J69</f>
        <v>850.04546988193681</v>
      </c>
      <c r="M69"/>
      <c r="P69"/>
      <c r="S69"/>
    </row>
    <row r="70" spans="1:19" x14ac:dyDescent="0.25">
      <c r="A70" s="4">
        <v>44647</v>
      </c>
      <c r="B70" s="2">
        <v>12.1131914893617</v>
      </c>
      <c r="C70" s="5">
        <f t="shared" si="5"/>
        <v>869.69767367498685</v>
      </c>
      <c r="E70" s="4">
        <v>44647</v>
      </c>
      <c r="F70" s="5">
        <v>12.166120996441281</v>
      </c>
      <c r="G70" s="5">
        <f t="shared" si="6"/>
        <v>854.6725785746894</v>
      </c>
      <c r="H70" s="17"/>
      <c r="I70" s="4">
        <v>44647</v>
      </c>
      <c r="J70" s="5">
        <f t="shared" si="4"/>
        <v>12.139656242901491</v>
      </c>
      <c r="K70" s="5">
        <f t="shared" si="7"/>
        <v>862.18512612483835</v>
      </c>
      <c r="M70"/>
      <c r="P70"/>
      <c r="S70"/>
    </row>
    <row r="71" spans="1:19" x14ac:dyDescent="0.25">
      <c r="A71" s="4">
        <v>44648</v>
      </c>
      <c r="B71" s="2">
        <v>12.07562277580071</v>
      </c>
      <c r="C71" s="5">
        <f t="shared" si="5"/>
        <v>881.7732964507876</v>
      </c>
      <c r="E71" s="4">
        <v>44648</v>
      </c>
      <c r="F71" s="5">
        <v>12.14028368794326</v>
      </c>
      <c r="G71" s="5">
        <f t="shared" si="6"/>
        <v>866.81286226263262</v>
      </c>
      <c r="H71" s="17"/>
      <c r="I71" s="4">
        <v>44648</v>
      </c>
      <c r="J71" s="5">
        <f t="shared" si="4"/>
        <v>12.107953231871985</v>
      </c>
      <c r="K71" s="5">
        <f t="shared" si="7"/>
        <v>874.29307935671034</v>
      </c>
      <c r="M71"/>
      <c r="P71"/>
      <c r="S71"/>
    </row>
    <row r="72" spans="1:19" x14ac:dyDescent="0.25">
      <c r="A72" s="4">
        <v>44649</v>
      </c>
      <c r="B72" s="2">
        <v>11.991209964412811</v>
      </c>
      <c r="C72" s="5">
        <f t="shared" si="5"/>
        <v>893.76450641520046</v>
      </c>
      <c r="E72" s="4">
        <v>44649</v>
      </c>
      <c r="F72" s="5">
        <v>12.06992932862191</v>
      </c>
      <c r="G72" s="5">
        <f t="shared" si="6"/>
        <v>878.88279159125454</v>
      </c>
      <c r="H72" s="17"/>
      <c r="I72" s="4">
        <v>44649</v>
      </c>
      <c r="J72" s="5">
        <f t="shared" si="4"/>
        <v>12.03056964651736</v>
      </c>
      <c r="K72" s="5">
        <f t="shared" si="7"/>
        <v>886.32364900322773</v>
      </c>
      <c r="M72"/>
      <c r="P72"/>
      <c r="S72"/>
    </row>
    <row r="73" spans="1:19" x14ac:dyDescent="0.25">
      <c r="A73" s="4">
        <v>44650</v>
      </c>
      <c r="B73" s="2">
        <v>11.923049645390069</v>
      </c>
      <c r="C73" s="5">
        <f t="shared" si="5"/>
        <v>905.68755606059051</v>
      </c>
      <c r="E73" s="4">
        <v>44650</v>
      </c>
      <c r="F73" s="5">
        <v>12.040563380281689</v>
      </c>
      <c r="G73" s="5">
        <f t="shared" si="6"/>
        <v>890.92335497153624</v>
      </c>
      <c r="H73" s="17"/>
      <c r="I73" s="4">
        <v>44650</v>
      </c>
      <c r="J73" s="5">
        <f t="shared" si="4"/>
        <v>11.981806512835879</v>
      </c>
      <c r="K73" s="5">
        <f t="shared" si="7"/>
        <v>898.3054555160636</v>
      </c>
      <c r="M73"/>
      <c r="P73"/>
      <c r="S73"/>
    </row>
    <row r="74" spans="1:19" x14ac:dyDescent="0.25">
      <c r="A74" s="4">
        <v>44651</v>
      </c>
      <c r="B74" s="2">
        <v>11.96576512455516</v>
      </c>
      <c r="C74" s="5">
        <f t="shared" si="5"/>
        <v>917.65332118514561</v>
      </c>
      <c r="E74" s="4">
        <v>44651</v>
      </c>
      <c r="F74" s="5">
        <v>12.03685512367491</v>
      </c>
      <c r="G74" s="5">
        <f t="shared" si="6"/>
        <v>902.9602100952111</v>
      </c>
      <c r="H74" s="17"/>
      <c r="I74" s="4">
        <v>44651</v>
      </c>
      <c r="J74" s="5">
        <f t="shared" si="4"/>
        <v>12.001310124115035</v>
      </c>
      <c r="K74" s="5">
        <f t="shared" si="7"/>
        <v>910.30676564017858</v>
      </c>
      <c r="M74"/>
      <c r="P74"/>
      <c r="S74"/>
    </row>
    <row r="75" spans="1:19" x14ac:dyDescent="0.25">
      <c r="A75" s="4">
        <v>44652</v>
      </c>
      <c r="B75" s="2">
        <v>12.01715302491103</v>
      </c>
      <c r="C75" s="5">
        <f t="shared" si="5"/>
        <v>929.67047421005668</v>
      </c>
      <c r="E75" s="4">
        <v>44652</v>
      </c>
      <c r="F75" s="5">
        <v>12.07461267605634</v>
      </c>
      <c r="G75" s="5">
        <f t="shared" si="6"/>
        <v>915.03482277126739</v>
      </c>
      <c r="H75" s="17"/>
      <c r="I75" s="4">
        <v>44652</v>
      </c>
      <c r="J75" s="5">
        <f t="shared" si="4"/>
        <v>12.045882850483686</v>
      </c>
      <c r="K75" s="5">
        <f t="shared" si="7"/>
        <v>922.35264849066232</v>
      </c>
      <c r="M75"/>
      <c r="P75"/>
      <c r="S75"/>
    </row>
    <row r="76" spans="1:19" x14ac:dyDescent="0.25">
      <c r="A76" s="4">
        <v>44653</v>
      </c>
      <c r="B76" s="2">
        <v>12.07440273037543</v>
      </c>
      <c r="C76" s="5">
        <f t="shared" si="5"/>
        <v>941.74487694043216</v>
      </c>
      <c r="E76" s="4">
        <v>44653</v>
      </c>
      <c r="F76" s="5">
        <v>12.1384693877551</v>
      </c>
      <c r="G76" s="5">
        <f t="shared" si="6"/>
        <v>927.17329215902248</v>
      </c>
      <c r="H76" s="17"/>
      <c r="I76" s="4">
        <v>44653</v>
      </c>
      <c r="J76" s="5">
        <f t="shared" si="4"/>
        <v>12.106436059065265</v>
      </c>
      <c r="K76" s="5">
        <f t="shared" si="7"/>
        <v>934.45908454972755</v>
      </c>
      <c r="M76"/>
      <c r="P76"/>
      <c r="S76"/>
    </row>
    <row r="77" spans="1:19" x14ac:dyDescent="0.25">
      <c r="A77" s="4">
        <v>44654</v>
      </c>
      <c r="B77" s="2">
        <v>11.922872340425529</v>
      </c>
      <c r="C77" s="5">
        <f t="shared" si="5"/>
        <v>953.66774928085772</v>
      </c>
      <c r="E77" s="4">
        <v>44654</v>
      </c>
      <c r="F77" s="5">
        <v>12.01249122807017</v>
      </c>
      <c r="G77" s="5">
        <f t="shared" si="6"/>
        <v>939.18578338709267</v>
      </c>
      <c r="H77" s="17"/>
      <c r="I77" s="4">
        <v>44654</v>
      </c>
      <c r="J77" s="5">
        <f t="shared" si="4"/>
        <v>11.96768178424785</v>
      </c>
      <c r="K77" s="5">
        <f t="shared" si="7"/>
        <v>946.42676633397537</v>
      </c>
      <c r="M77"/>
      <c r="P77"/>
      <c r="S77"/>
    </row>
    <row r="78" spans="1:19" x14ac:dyDescent="0.25">
      <c r="A78" s="4">
        <v>44655</v>
      </c>
      <c r="B78" s="2">
        <v>11.882953736654811</v>
      </c>
      <c r="C78" s="5">
        <f t="shared" si="5"/>
        <v>965.55070301751255</v>
      </c>
      <c r="E78" s="4">
        <v>44655</v>
      </c>
      <c r="F78" s="5">
        <v>11.969469964664309</v>
      </c>
      <c r="G78" s="5">
        <f t="shared" si="6"/>
        <v>951.15525335175698</v>
      </c>
      <c r="H78" s="17"/>
      <c r="I78" s="4">
        <v>44655</v>
      </c>
      <c r="J78" s="5">
        <f t="shared" si="4"/>
        <v>11.926211850659559</v>
      </c>
      <c r="K78" s="5">
        <f t="shared" si="7"/>
        <v>958.35297818463494</v>
      </c>
      <c r="M78"/>
      <c r="P78"/>
      <c r="S78"/>
    </row>
    <row r="79" spans="1:19" x14ac:dyDescent="0.25">
      <c r="A79" s="4">
        <v>44656</v>
      </c>
      <c r="B79" s="2">
        <v>11.861708185053381</v>
      </c>
      <c r="C79" s="5">
        <f t="shared" si="5"/>
        <v>977.41241120256598</v>
      </c>
      <c r="E79" s="4">
        <v>44656</v>
      </c>
      <c r="F79" s="5">
        <v>11.939893992932859</v>
      </c>
      <c r="G79" s="5">
        <f t="shared" si="6"/>
        <v>963.09514734468985</v>
      </c>
      <c r="H79" s="17"/>
      <c r="I79" s="4">
        <v>44656</v>
      </c>
      <c r="J79" s="5">
        <f t="shared" si="4"/>
        <v>11.90080108899312</v>
      </c>
      <c r="K79" s="5">
        <f t="shared" si="7"/>
        <v>970.25377927362808</v>
      </c>
      <c r="M79"/>
      <c r="P79"/>
      <c r="S79"/>
    </row>
    <row r="80" spans="1:19" x14ac:dyDescent="0.25">
      <c r="A80" s="4">
        <v>44657</v>
      </c>
      <c r="B80" s="2">
        <v>11.907695035460989</v>
      </c>
      <c r="C80" s="5">
        <f t="shared" si="5"/>
        <v>989.32010623802694</v>
      </c>
      <c r="E80" s="4">
        <v>44657</v>
      </c>
      <c r="F80" s="5">
        <v>11.987163120567381</v>
      </c>
      <c r="G80" s="5">
        <f t="shared" si="6"/>
        <v>975.08231046525725</v>
      </c>
      <c r="H80" s="17"/>
      <c r="I80" s="4">
        <v>44657</v>
      </c>
      <c r="J80" s="5">
        <f t="shared" si="4"/>
        <v>11.947429078014185</v>
      </c>
      <c r="K80" s="5">
        <f t="shared" si="7"/>
        <v>982.20120835164232</v>
      </c>
      <c r="M80"/>
      <c r="P80"/>
      <c r="S80"/>
    </row>
    <row r="81" spans="1:19" x14ac:dyDescent="0.25">
      <c r="A81" s="4">
        <v>44658</v>
      </c>
      <c r="B81" s="2">
        <v>11.848469750889681</v>
      </c>
      <c r="C81" s="5">
        <f t="shared" si="5"/>
        <v>1001.1685759889166</v>
      </c>
      <c r="E81" s="4">
        <v>44658</v>
      </c>
      <c r="F81" s="5">
        <v>11.98843971631206</v>
      </c>
      <c r="G81" s="5">
        <f t="shared" si="6"/>
        <v>987.07075018156934</v>
      </c>
      <c r="H81" s="17"/>
      <c r="I81" s="4">
        <v>44658</v>
      </c>
      <c r="J81" s="5">
        <f t="shared" si="4"/>
        <v>11.918454733600871</v>
      </c>
      <c r="K81" s="5">
        <f t="shared" si="7"/>
        <v>994.11966308524325</v>
      </c>
      <c r="M81"/>
      <c r="P81"/>
      <c r="S81"/>
    </row>
    <row r="82" spans="1:19" x14ac:dyDescent="0.25">
      <c r="A82" s="4">
        <v>44659</v>
      </c>
      <c r="B82" s="2">
        <v>11.891103202846979</v>
      </c>
      <c r="C82" s="5">
        <f t="shared" si="5"/>
        <v>1013.0596791917636</v>
      </c>
      <c r="E82" s="4">
        <v>44659</v>
      </c>
      <c r="F82" s="5">
        <v>11.961554770318021</v>
      </c>
      <c r="G82" s="5">
        <f t="shared" si="6"/>
        <v>999.03230495188734</v>
      </c>
      <c r="H82" s="17"/>
      <c r="I82" s="4">
        <v>44659</v>
      </c>
      <c r="J82" s="5">
        <f t="shared" si="4"/>
        <v>11.926328986582501</v>
      </c>
      <c r="K82" s="5">
        <f t="shared" si="7"/>
        <v>1006.0459920718257</v>
      </c>
      <c r="M82"/>
      <c r="P82"/>
      <c r="S82"/>
    </row>
    <row r="83" spans="1:19" x14ac:dyDescent="0.25">
      <c r="A83" s="4">
        <v>44660</v>
      </c>
      <c r="B83" s="2">
        <v>11.91156583629893</v>
      </c>
      <c r="C83" s="5">
        <f t="shared" si="5"/>
        <v>1024.9712450280626</v>
      </c>
      <c r="E83" s="4">
        <v>44660</v>
      </c>
      <c r="F83" s="5">
        <v>11.974154929577461</v>
      </c>
      <c r="G83" s="5">
        <f t="shared" si="6"/>
        <v>1011.0064598814648</v>
      </c>
      <c r="H83" s="17"/>
      <c r="I83" s="4">
        <v>44660</v>
      </c>
      <c r="J83" s="5">
        <f t="shared" si="4"/>
        <v>11.942860382938196</v>
      </c>
      <c r="K83" s="5">
        <f t="shared" si="7"/>
        <v>1017.9888524547639</v>
      </c>
      <c r="M83"/>
      <c r="P83"/>
      <c r="S83"/>
    </row>
    <row r="84" spans="1:19" x14ac:dyDescent="0.25">
      <c r="A84" s="4">
        <v>44661</v>
      </c>
      <c r="B84" s="2">
        <v>11.916205673758871</v>
      </c>
      <c r="C84" s="5">
        <f t="shared" si="5"/>
        <v>1036.8874507018215</v>
      </c>
      <c r="E84" s="4">
        <v>44661</v>
      </c>
      <c r="F84" s="5">
        <v>11.97676056338028</v>
      </c>
      <c r="G84" s="5">
        <f t="shared" si="6"/>
        <v>1022.9832204448451</v>
      </c>
      <c r="H84" s="17"/>
      <c r="I84" s="4">
        <v>44661</v>
      </c>
      <c r="J84" s="5">
        <f t="shared" si="4"/>
        <v>11.946483118569574</v>
      </c>
      <c r="K84" s="5">
        <f t="shared" si="7"/>
        <v>1029.9353355733335</v>
      </c>
      <c r="M84"/>
      <c r="P84"/>
      <c r="S84"/>
    </row>
    <row r="85" spans="1:19" x14ac:dyDescent="0.25">
      <c r="A85" s="4">
        <v>44662</v>
      </c>
      <c r="B85" s="2">
        <v>11.92224199288256</v>
      </c>
      <c r="C85" s="5">
        <f t="shared" si="5"/>
        <v>1048.8096926947042</v>
      </c>
      <c r="E85" s="4">
        <v>44662</v>
      </c>
      <c r="F85" s="5">
        <v>11.97947183098591</v>
      </c>
      <c r="G85" s="5">
        <f t="shared" si="6"/>
        <v>1034.9626922758309</v>
      </c>
      <c r="H85" s="17"/>
      <c r="I85" s="4">
        <v>44662</v>
      </c>
      <c r="J85" s="5">
        <f t="shared" si="4"/>
        <v>11.950856911934235</v>
      </c>
      <c r="K85" s="5">
        <f t="shared" si="7"/>
        <v>1041.8861924852677</v>
      </c>
      <c r="M85"/>
      <c r="P85"/>
      <c r="S85"/>
    </row>
    <row r="86" spans="1:19" x14ac:dyDescent="0.25">
      <c r="A86" s="4">
        <v>44663</v>
      </c>
      <c r="B86" s="2">
        <v>11.721808510638301</v>
      </c>
      <c r="C86" s="5">
        <f t="shared" si="5"/>
        <v>1060.5315012053425</v>
      </c>
      <c r="E86" s="4">
        <v>44663</v>
      </c>
      <c r="F86" s="5">
        <v>11.80795774647887</v>
      </c>
      <c r="G86" s="5">
        <f t="shared" si="6"/>
        <v>1046.7706500223098</v>
      </c>
      <c r="H86" s="17"/>
      <c r="I86" s="4">
        <v>44663</v>
      </c>
      <c r="J86" s="5">
        <f t="shared" si="4"/>
        <v>11.764883128558585</v>
      </c>
      <c r="K86" s="5">
        <f t="shared" si="7"/>
        <v>1053.6510756138262</v>
      </c>
      <c r="M86"/>
      <c r="P86"/>
      <c r="S86"/>
    </row>
    <row r="87" spans="1:19" x14ac:dyDescent="0.25">
      <c r="A87" s="4">
        <v>44664</v>
      </c>
      <c r="B87" s="2">
        <v>11.60024822695036</v>
      </c>
      <c r="C87" s="5">
        <f t="shared" si="5"/>
        <v>1072.1317494322927</v>
      </c>
      <c r="E87" s="4">
        <v>44664</v>
      </c>
      <c r="F87" s="5">
        <v>12.20785166240409</v>
      </c>
      <c r="G87" s="5">
        <f t="shared" si="6"/>
        <v>1058.9785016847138</v>
      </c>
      <c r="H87" s="17"/>
      <c r="I87" s="4">
        <v>44664</v>
      </c>
      <c r="J87" s="5">
        <f t="shared" si="4"/>
        <v>11.904049944677226</v>
      </c>
      <c r="K87" s="5">
        <f t="shared" si="7"/>
        <v>1065.5551255585033</v>
      </c>
      <c r="M87"/>
      <c r="P87"/>
      <c r="S87"/>
    </row>
    <row r="88" spans="1:19" x14ac:dyDescent="0.25">
      <c r="A88" s="4">
        <v>44665</v>
      </c>
      <c r="B88" s="2">
        <v>11.72790035587189</v>
      </c>
      <c r="C88" s="5">
        <f t="shared" si="5"/>
        <v>1083.8596497881647</v>
      </c>
      <c r="E88" s="4">
        <v>44665</v>
      </c>
      <c r="F88" s="5">
        <v>11.813368794326241</v>
      </c>
      <c r="G88" s="5">
        <f t="shared" si="6"/>
        <v>1070.79187047904</v>
      </c>
      <c r="H88" s="17"/>
      <c r="I88" s="4">
        <v>44665</v>
      </c>
      <c r="J88" s="5">
        <f t="shared" si="4"/>
        <v>11.770634575099066</v>
      </c>
      <c r="K88" s="5">
        <f t="shared" si="7"/>
        <v>1077.3257601336024</v>
      </c>
      <c r="M88"/>
      <c r="P88"/>
      <c r="S88"/>
    </row>
    <row r="89" spans="1:19" x14ac:dyDescent="0.25">
      <c r="A89" s="4">
        <v>44666</v>
      </c>
      <c r="B89" s="2">
        <v>11.802028469750891</v>
      </c>
      <c r="C89" s="5">
        <f t="shared" si="5"/>
        <v>1095.6616782579156</v>
      </c>
      <c r="E89" s="4">
        <v>44666</v>
      </c>
      <c r="F89" s="5">
        <v>11.878657243816249</v>
      </c>
      <c r="G89" s="5">
        <f t="shared" si="6"/>
        <v>1082.6705277228561</v>
      </c>
      <c r="H89" s="17"/>
      <c r="I89" s="4">
        <v>44666</v>
      </c>
      <c r="J89" s="5">
        <f t="shared" si="4"/>
        <v>11.84034285678357</v>
      </c>
      <c r="K89" s="5">
        <f t="shared" si="7"/>
        <v>1089.166102990386</v>
      </c>
      <c r="M89"/>
      <c r="P89"/>
      <c r="S89"/>
    </row>
    <row r="90" spans="1:19" x14ac:dyDescent="0.25">
      <c r="A90" s="4">
        <v>44667</v>
      </c>
      <c r="B90" s="2">
        <v>11.826879432624111</v>
      </c>
      <c r="C90" s="5">
        <f t="shared" si="5"/>
        <v>1107.4885576905397</v>
      </c>
      <c r="E90" s="4">
        <v>44667</v>
      </c>
      <c r="F90" s="5">
        <v>11.905281690140839</v>
      </c>
      <c r="G90" s="5">
        <f t="shared" si="6"/>
        <v>1094.5758094129969</v>
      </c>
      <c r="H90" s="17"/>
      <c r="I90" s="4">
        <v>44667</v>
      </c>
      <c r="J90" s="5">
        <f t="shared" si="4"/>
        <v>11.866080561382475</v>
      </c>
      <c r="K90" s="5">
        <f t="shared" si="7"/>
        <v>1101.0321835517684</v>
      </c>
      <c r="M90"/>
      <c r="P90"/>
      <c r="S90"/>
    </row>
    <row r="91" spans="1:19" x14ac:dyDescent="0.25">
      <c r="A91" s="4">
        <v>44668</v>
      </c>
      <c r="B91" s="2">
        <v>11.81750889679715</v>
      </c>
      <c r="C91" s="5">
        <f t="shared" si="5"/>
        <v>1119.3060665873368</v>
      </c>
      <c r="E91" s="4">
        <v>44668</v>
      </c>
      <c r="F91" s="5">
        <v>11.8943661971831</v>
      </c>
      <c r="G91" s="5">
        <f t="shared" si="6"/>
        <v>1106.4701756101799</v>
      </c>
      <c r="H91" s="17"/>
      <c r="I91" s="4">
        <v>44668</v>
      </c>
      <c r="J91" s="5">
        <f t="shared" si="4"/>
        <v>11.855937546990125</v>
      </c>
      <c r="K91" s="5">
        <f t="shared" si="7"/>
        <v>1112.8881210987586</v>
      </c>
      <c r="M91"/>
      <c r="P91"/>
      <c r="S91"/>
    </row>
    <row r="92" spans="1:19" x14ac:dyDescent="0.25">
      <c r="A92" s="4">
        <v>44669</v>
      </c>
      <c r="B92" s="2">
        <v>11.82654804270463</v>
      </c>
      <c r="C92" s="5">
        <f t="shared" si="5"/>
        <v>1131.1326146300414</v>
      </c>
      <c r="E92" s="4">
        <v>44669</v>
      </c>
      <c r="F92" s="5">
        <v>11.90227758007117</v>
      </c>
      <c r="G92" s="5">
        <f t="shared" si="6"/>
        <v>1118.372453190251</v>
      </c>
      <c r="H92" s="17"/>
      <c r="I92" s="4">
        <v>44669</v>
      </c>
      <c r="J92" s="5">
        <f t="shared" si="4"/>
        <v>11.864412811387901</v>
      </c>
      <c r="K92" s="5">
        <f t="shared" si="7"/>
        <v>1124.7525339101464</v>
      </c>
      <c r="M92"/>
      <c r="P92"/>
      <c r="S92"/>
    </row>
    <row r="93" spans="1:19" x14ac:dyDescent="0.25">
      <c r="A93" s="4">
        <v>44670</v>
      </c>
      <c r="B93" s="2">
        <v>11.81283687943262</v>
      </c>
      <c r="C93" s="5">
        <f t="shared" si="5"/>
        <v>1142.945451509474</v>
      </c>
      <c r="E93" s="4">
        <v>44670</v>
      </c>
      <c r="F93" s="5">
        <v>11.888374558303889</v>
      </c>
      <c r="G93" s="5">
        <f t="shared" si="6"/>
        <v>1130.2608277485549</v>
      </c>
      <c r="H93" s="17"/>
      <c r="I93" s="4">
        <v>44670</v>
      </c>
      <c r="J93" s="5">
        <f t="shared" si="4"/>
        <v>11.850605718868255</v>
      </c>
      <c r="K93" s="5">
        <f t="shared" si="7"/>
        <v>1136.6031396290148</v>
      </c>
      <c r="M93"/>
      <c r="P93"/>
      <c r="S93"/>
    </row>
    <row r="94" spans="1:19" x14ac:dyDescent="0.25">
      <c r="A94" s="4">
        <v>44671</v>
      </c>
      <c r="B94" s="2">
        <v>11.68715302491103</v>
      </c>
      <c r="C94" s="5">
        <f t="shared" si="5"/>
        <v>1154.6326045343851</v>
      </c>
      <c r="E94" s="4">
        <v>44671</v>
      </c>
      <c r="F94" s="5">
        <v>11.77207746478873</v>
      </c>
      <c r="G94" s="5">
        <f t="shared" si="6"/>
        <v>1142.0329052133436</v>
      </c>
      <c r="H94" s="17"/>
      <c r="I94" s="4">
        <v>44671</v>
      </c>
      <c r="J94" s="5">
        <f t="shared" si="4"/>
        <v>11.72961524484988</v>
      </c>
      <c r="K94" s="5">
        <f t="shared" si="7"/>
        <v>1148.3327548738646</v>
      </c>
      <c r="M94"/>
      <c r="P94"/>
      <c r="S94"/>
    </row>
    <row r="95" spans="1:19" x14ac:dyDescent="0.25">
      <c r="A95" s="4">
        <v>44672</v>
      </c>
      <c r="B95" s="2">
        <v>11.685851063829791</v>
      </c>
      <c r="C95" s="5">
        <f t="shared" si="5"/>
        <v>1166.318455598215</v>
      </c>
      <c r="E95" s="4">
        <v>44672</v>
      </c>
      <c r="F95" s="5">
        <v>11.773074204946999</v>
      </c>
      <c r="G95" s="5">
        <f t="shared" si="6"/>
        <v>1153.8059794182907</v>
      </c>
      <c r="H95" s="17"/>
      <c r="I95" s="4">
        <v>44672</v>
      </c>
      <c r="J95" s="5">
        <f t="shared" si="4"/>
        <v>11.729462634388394</v>
      </c>
      <c r="K95" s="5">
        <f t="shared" si="7"/>
        <v>1160.0622175082531</v>
      </c>
      <c r="M95"/>
      <c r="P95"/>
      <c r="S95"/>
    </row>
    <row r="96" spans="1:19" x14ac:dyDescent="0.25">
      <c r="A96" s="4">
        <v>44673</v>
      </c>
      <c r="B96" s="2">
        <v>11.56879003558719</v>
      </c>
      <c r="C96" s="5">
        <f t="shared" si="5"/>
        <v>1177.8872456338022</v>
      </c>
      <c r="E96" s="4">
        <v>44673</v>
      </c>
      <c r="F96" s="5">
        <v>11.64887323943662</v>
      </c>
      <c r="G96" s="5">
        <f t="shared" si="6"/>
        <v>1165.4548526577273</v>
      </c>
      <c r="H96" s="17"/>
      <c r="I96" s="4">
        <v>44673</v>
      </c>
      <c r="J96" s="5">
        <f t="shared" si="4"/>
        <v>11.608831637511905</v>
      </c>
      <c r="K96" s="5">
        <f t="shared" si="7"/>
        <v>1171.671049145765</v>
      </c>
      <c r="M96"/>
      <c r="P96"/>
      <c r="S96"/>
    </row>
    <row r="97" spans="1:19" x14ac:dyDescent="0.25">
      <c r="A97" s="4">
        <v>44674</v>
      </c>
      <c r="B97" s="2">
        <v>11.578510638297869</v>
      </c>
      <c r="C97" s="5">
        <f t="shared" si="5"/>
        <v>1189.4657562721</v>
      </c>
      <c r="E97" s="4">
        <v>44674</v>
      </c>
      <c r="F97" s="5">
        <v>11.65616197183099</v>
      </c>
      <c r="G97" s="5">
        <f t="shared" si="6"/>
        <v>1177.1110146295582</v>
      </c>
      <c r="H97" s="17"/>
      <c r="I97" s="4">
        <v>44674</v>
      </c>
      <c r="J97" s="5">
        <f t="shared" si="4"/>
        <v>11.61733630506443</v>
      </c>
      <c r="K97" s="5">
        <f t="shared" si="7"/>
        <v>1183.2883854508293</v>
      </c>
      <c r="M97"/>
      <c r="P97"/>
      <c r="S97"/>
    </row>
    <row r="98" spans="1:19" x14ac:dyDescent="0.25">
      <c r="A98" s="4">
        <v>44675</v>
      </c>
      <c r="B98" s="2">
        <v>11.45833333333333</v>
      </c>
      <c r="C98" s="5">
        <f t="shared" si="5"/>
        <v>1200.9240896054332</v>
      </c>
      <c r="E98" s="4">
        <v>44675</v>
      </c>
      <c r="F98" s="5">
        <v>11.52600706713781</v>
      </c>
      <c r="G98" s="5">
        <f t="shared" si="6"/>
        <v>1188.6370216966959</v>
      </c>
      <c r="H98" s="17"/>
      <c r="I98" s="4">
        <v>44675</v>
      </c>
      <c r="J98" s="5">
        <f t="shared" si="4"/>
        <v>11.49217020023557</v>
      </c>
      <c r="K98" s="5">
        <f t="shared" si="7"/>
        <v>1194.7805556510648</v>
      </c>
      <c r="M98"/>
      <c r="P98"/>
      <c r="S98"/>
    </row>
    <row r="99" spans="1:19" x14ac:dyDescent="0.25">
      <c r="A99" s="4">
        <v>44676</v>
      </c>
      <c r="B99" s="2">
        <v>11.152562277580071</v>
      </c>
      <c r="C99" s="5">
        <f t="shared" si="5"/>
        <v>1212.0766518830133</v>
      </c>
      <c r="E99" s="4">
        <v>44676</v>
      </c>
      <c r="F99" s="5">
        <v>11.215070422535209</v>
      </c>
      <c r="G99" s="5">
        <f t="shared" si="6"/>
        <v>1199.8520921192312</v>
      </c>
      <c r="H99" s="17"/>
      <c r="I99" s="4">
        <v>44676</v>
      </c>
      <c r="J99" s="5">
        <f t="shared" si="4"/>
        <v>11.18381635005764</v>
      </c>
      <c r="K99" s="5">
        <f t="shared" si="7"/>
        <v>1205.9643720011225</v>
      </c>
      <c r="M99"/>
      <c r="P99"/>
      <c r="S99"/>
    </row>
    <row r="100" spans="1:19" x14ac:dyDescent="0.25">
      <c r="A100" s="4">
        <v>44677</v>
      </c>
      <c r="B100" s="2">
        <v>11.01173758865248</v>
      </c>
      <c r="C100" s="5">
        <f t="shared" si="5"/>
        <v>1223.0883894716658</v>
      </c>
      <c r="E100" s="4">
        <v>44677</v>
      </c>
      <c r="F100" s="5">
        <v>11.071978798586571</v>
      </c>
      <c r="G100" s="5">
        <f t="shared" si="6"/>
        <v>1210.9240709178177</v>
      </c>
      <c r="H100" s="17"/>
      <c r="I100" s="4">
        <v>44677</v>
      </c>
      <c r="J100" s="5">
        <f t="shared" si="4"/>
        <v>11.041858193619525</v>
      </c>
      <c r="K100" s="5">
        <f t="shared" si="7"/>
        <v>1217.0062301947419</v>
      </c>
      <c r="M100"/>
      <c r="P100"/>
      <c r="S100"/>
    </row>
    <row r="101" spans="1:19" x14ac:dyDescent="0.25">
      <c r="A101" s="4">
        <v>44678</v>
      </c>
      <c r="B101" s="2">
        <v>10.960782918149469</v>
      </c>
      <c r="C101" s="5">
        <f t="shared" si="5"/>
        <v>1234.0491723898153</v>
      </c>
      <c r="E101" s="4">
        <v>44678</v>
      </c>
      <c r="F101" s="5">
        <v>10.979469964664309</v>
      </c>
      <c r="G101" s="5">
        <f t="shared" si="6"/>
        <v>1221.903540882482</v>
      </c>
      <c r="H101" s="17"/>
      <c r="I101" s="4">
        <v>44678</v>
      </c>
      <c r="J101" s="5">
        <f t="shared" si="4"/>
        <v>10.97012644140689</v>
      </c>
      <c r="K101" s="5">
        <f t="shared" si="7"/>
        <v>1227.9763566361487</v>
      </c>
      <c r="M101"/>
      <c r="P101"/>
      <c r="S101"/>
    </row>
    <row r="102" spans="1:19" x14ac:dyDescent="0.25">
      <c r="A102" s="4">
        <v>44679</v>
      </c>
      <c r="B102" s="2">
        <v>10.9621568627451</v>
      </c>
      <c r="C102" s="5">
        <f t="shared" si="5"/>
        <v>1245.0113292525605</v>
      </c>
      <c r="E102" s="4">
        <v>44679</v>
      </c>
      <c r="F102" s="5">
        <v>10.93557894736842</v>
      </c>
      <c r="G102" s="5">
        <f t="shared" si="6"/>
        <v>1232.8391198298505</v>
      </c>
      <c r="H102" s="17"/>
      <c r="I102" s="4">
        <v>44679</v>
      </c>
      <c r="J102" s="5">
        <f t="shared" si="4"/>
        <v>10.94886790505676</v>
      </c>
      <c r="K102" s="5">
        <f t="shared" si="7"/>
        <v>1238.9252245412054</v>
      </c>
      <c r="M102"/>
      <c r="P102"/>
      <c r="S102"/>
    </row>
    <row r="103" spans="1:19" x14ac:dyDescent="0.25">
      <c r="A103" s="4">
        <v>44680</v>
      </c>
      <c r="B103" s="2">
        <v>10.93624113475177</v>
      </c>
      <c r="C103" s="5">
        <f t="shared" si="5"/>
        <v>1255.9475703873122</v>
      </c>
      <c r="E103" s="4">
        <v>44680</v>
      </c>
      <c r="F103" s="2">
        <v>10.972614840989401</v>
      </c>
      <c r="G103" s="5">
        <f t="shared" si="6"/>
        <v>1243.8117346708398</v>
      </c>
      <c r="H103" s="17"/>
      <c r="I103" s="4">
        <v>44680</v>
      </c>
      <c r="J103" s="5">
        <f t="shared" si="4"/>
        <v>10.954427987870584</v>
      </c>
      <c r="K103" s="5">
        <f t="shared" si="7"/>
        <v>1249.8796525290759</v>
      </c>
      <c r="M103"/>
      <c r="P103"/>
      <c r="S103"/>
    </row>
    <row r="104" spans="1:19" x14ac:dyDescent="0.25">
      <c r="A104" s="4">
        <v>44681</v>
      </c>
      <c r="B104" s="2">
        <v>10.884804270462631</v>
      </c>
      <c r="C104" s="5">
        <f t="shared" si="5"/>
        <v>1266.8323746577748</v>
      </c>
      <c r="E104" s="4">
        <v>44681</v>
      </c>
      <c r="F104" s="2">
        <v>10.901342756183739</v>
      </c>
      <c r="G104" s="5">
        <f t="shared" si="6"/>
        <v>1254.7130774270236</v>
      </c>
      <c r="H104" s="17"/>
      <c r="I104" s="4">
        <v>44681</v>
      </c>
      <c r="J104" s="5">
        <f t="shared" si="4"/>
        <v>10.893073513323184</v>
      </c>
      <c r="K104" s="5">
        <f t="shared" si="7"/>
        <v>1260.772726042399</v>
      </c>
      <c r="M104"/>
      <c r="P104"/>
      <c r="S104"/>
    </row>
    <row r="105" spans="1:19" x14ac:dyDescent="0.25">
      <c r="A105" s="4">
        <v>44682</v>
      </c>
      <c r="B105" s="2">
        <v>10.95790780141844</v>
      </c>
      <c r="C105" s="5">
        <f t="shared" si="5"/>
        <v>1277.7902824591933</v>
      </c>
      <c r="E105" s="4">
        <v>44682</v>
      </c>
      <c r="F105" s="2">
        <v>10.996514084507041</v>
      </c>
      <c r="G105" s="5">
        <f t="shared" si="6"/>
        <v>1265.7095915115306</v>
      </c>
      <c r="H105" s="17"/>
      <c r="I105" s="4">
        <v>44682</v>
      </c>
      <c r="J105" s="5">
        <f t="shared" si="4"/>
        <v>10.97721094296274</v>
      </c>
      <c r="K105" s="5">
        <f t="shared" si="7"/>
        <v>1271.7499369853617</v>
      </c>
      <c r="M105"/>
      <c r="P105"/>
      <c r="S105"/>
    </row>
    <row r="106" spans="1:19" x14ac:dyDescent="0.25">
      <c r="A106" s="4">
        <v>44683</v>
      </c>
      <c r="B106" s="2">
        <v>11.10631205673759</v>
      </c>
      <c r="C106" s="5">
        <f t="shared" si="5"/>
        <v>1288.8965945159309</v>
      </c>
      <c r="E106" s="4">
        <v>44683</v>
      </c>
      <c r="F106" s="2">
        <v>11.15795774647887</v>
      </c>
      <c r="G106" s="5">
        <f t="shared" si="6"/>
        <v>1276.8675492580094</v>
      </c>
      <c r="H106" s="17"/>
      <c r="I106" s="4">
        <v>44683</v>
      </c>
      <c r="J106" s="5">
        <f t="shared" si="4"/>
        <v>11.132134901608229</v>
      </c>
      <c r="K106" s="5">
        <f t="shared" si="7"/>
        <v>1282.8820718869699</v>
      </c>
      <c r="M106"/>
      <c r="P106"/>
      <c r="S106"/>
    </row>
    <row r="107" spans="1:19" x14ac:dyDescent="0.25">
      <c r="A107" s="4">
        <v>44684</v>
      </c>
      <c r="B107" s="2">
        <v>11.03423487544484</v>
      </c>
      <c r="C107" s="5">
        <f t="shared" si="5"/>
        <v>1299.9308293913757</v>
      </c>
      <c r="E107" s="4">
        <v>44684</v>
      </c>
      <c r="F107" s="2">
        <v>11.10537102473498</v>
      </c>
      <c r="G107" s="5">
        <f t="shared" si="6"/>
        <v>1287.9729202827443</v>
      </c>
      <c r="H107" s="17"/>
      <c r="I107" s="4">
        <v>44684</v>
      </c>
      <c r="J107" s="5">
        <f t="shared" si="4"/>
        <v>11.06980295008991</v>
      </c>
      <c r="K107" s="5">
        <f t="shared" si="7"/>
        <v>1293.9518748370599</v>
      </c>
      <c r="M107"/>
      <c r="P107"/>
      <c r="S107"/>
    </row>
    <row r="108" spans="1:19" x14ac:dyDescent="0.25">
      <c r="A108" s="4">
        <v>44685</v>
      </c>
      <c r="B108" s="2">
        <v>11.2</v>
      </c>
      <c r="C108" s="5">
        <f t="shared" si="5"/>
        <v>1311.1308293913758</v>
      </c>
      <c r="E108" s="4">
        <v>44685</v>
      </c>
      <c r="F108" s="2">
        <v>11.26929577464789</v>
      </c>
      <c r="G108" s="5">
        <f t="shared" si="6"/>
        <v>1299.2422160573922</v>
      </c>
      <c r="H108" s="17"/>
      <c r="I108" s="4">
        <v>44685</v>
      </c>
      <c r="J108" s="5">
        <f t="shared" si="4"/>
        <v>11.234647887323945</v>
      </c>
      <c r="K108" s="5">
        <f t="shared" si="7"/>
        <v>1305.1865227243838</v>
      </c>
      <c r="M108"/>
      <c r="P108"/>
      <c r="S108"/>
    </row>
    <row r="109" spans="1:19" x14ac:dyDescent="0.25">
      <c r="A109" s="4">
        <v>44686</v>
      </c>
      <c r="B109" s="2">
        <v>10.993096085409251</v>
      </c>
      <c r="C109" s="5">
        <f t="shared" si="5"/>
        <v>1322.123925476785</v>
      </c>
      <c r="E109" s="4">
        <v>44686</v>
      </c>
      <c r="F109" s="2">
        <v>11.04971731448763</v>
      </c>
      <c r="G109" s="5">
        <f t="shared" si="6"/>
        <v>1310.2919333718798</v>
      </c>
      <c r="H109" s="17"/>
      <c r="I109" s="4">
        <v>44686</v>
      </c>
      <c r="J109" s="5">
        <f t="shared" si="4"/>
        <v>11.021406699948439</v>
      </c>
      <c r="K109" s="5">
        <f t="shared" si="7"/>
        <v>1316.2079294243322</v>
      </c>
      <c r="P109"/>
      <c r="S109"/>
    </row>
    <row r="110" spans="1:19" x14ac:dyDescent="0.25">
      <c r="A110" s="4">
        <v>44687</v>
      </c>
      <c r="B110" s="2">
        <v>10.961631205673759</v>
      </c>
      <c r="C110" s="5">
        <f t="shared" si="5"/>
        <v>1333.0855566824587</v>
      </c>
      <c r="E110" s="4">
        <v>44687</v>
      </c>
      <c r="F110" s="2">
        <v>11.003992932862189</v>
      </c>
      <c r="G110" s="5">
        <f t="shared" si="6"/>
        <v>1321.2959263047421</v>
      </c>
      <c r="I110" s="4">
        <v>44687</v>
      </c>
      <c r="J110" s="5">
        <f t="shared" ref="J110:J119" si="8">AVERAGE(B110,F110)</f>
        <v>10.982812069267975</v>
      </c>
      <c r="K110" s="5">
        <f t="shared" ref="K110:K119" si="9">K109+J110</f>
        <v>1327.1907414936002</v>
      </c>
      <c r="P110"/>
      <c r="S110"/>
    </row>
    <row r="111" spans="1:19" x14ac:dyDescent="0.25">
      <c r="A111" s="4">
        <v>44688</v>
      </c>
      <c r="B111" s="2">
        <v>11.05555160142349</v>
      </c>
      <c r="C111" s="5">
        <f t="shared" si="5"/>
        <v>1344.1411082838822</v>
      </c>
      <c r="E111" s="4">
        <v>44688</v>
      </c>
      <c r="F111" s="2">
        <v>11.13038732394366</v>
      </c>
      <c r="G111" s="5">
        <f t="shared" si="6"/>
        <v>1332.4263136286859</v>
      </c>
      <c r="I111" s="4">
        <v>44688</v>
      </c>
      <c r="J111" s="5">
        <f t="shared" si="8"/>
        <v>11.092969462683575</v>
      </c>
      <c r="K111" s="5">
        <f t="shared" si="9"/>
        <v>1338.2837109562838</v>
      </c>
      <c r="P111"/>
      <c r="S111"/>
    </row>
    <row r="112" spans="1:19" x14ac:dyDescent="0.25">
      <c r="A112" s="4">
        <v>44689</v>
      </c>
      <c r="B112" s="2">
        <v>11.227153024911029</v>
      </c>
      <c r="C112" s="5">
        <f t="shared" si="5"/>
        <v>1355.3682613087933</v>
      </c>
      <c r="E112" s="4">
        <v>44689</v>
      </c>
      <c r="F112" s="2">
        <v>11.297269503546101</v>
      </c>
      <c r="G112" s="5">
        <f t="shared" si="6"/>
        <v>1343.7235831322321</v>
      </c>
      <c r="I112" s="4">
        <v>44689</v>
      </c>
      <c r="J112" s="5">
        <f t="shared" si="8"/>
        <v>11.262211264228565</v>
      </c>
      <c r="K112" s="5">
        <f t="shared" si="9"/>
        <v>1349.5459222205125</v>
      </c>
      <c r="P112"/>
      <c r="S112"/>
    </row>
    <row r="113" spans="1:19" x14ac:dyDescent="0.25">
      <c r="A113" s="4">
        <v>44690</v>
      </c>
      <c r="B113" s="2">
        <v>11.037198581560281</v>
      </c>
      <c r="C113" s="5">
        <f t="shared" si="5"/>
        <v>1366.4054598903535</v>
      </c>
      <c r="E113" s="4">
        <v>44690</v>
      </c>
      <c r="F113" s="2">
        <v>11.07031690140845</v>
      </c>
      <c r="G113" s="5">
        <f t="shared" si="6"/>
        <v>1354.7939000336405</v>
      </c>
      <c r="I113" s="4">
        <v>44690</v>
      </c>
      <c r="J113" s="5">
        <f t="shared" si="8"/>
        <v>11.053757741484365</v>
      </c>
      <c r="K113" s="5">
        <f t="shared" si="9"/>
        <v>1360.5996799619968</v>
      </c>
      <c r="P113"/>
      <c r="S113"/>
    </row>
    <row r="114" spans="1:19" x14ac:dyDescent="0.25">
      <c r="A114" s="4">
        <v>44691</v>
      </c>
      <c r="B114" s="2">
        <v>10.98627659574468</v>
      </c>
      <c r="C114" s="5">
        <f t="shared" si="5"/>
        <v>1377.3917364860981</v>
      </c>
      <c r="E114" s="4">
        <v>44691</v>
      </c>
      <c r="F114" s="2">
        <v>11.01063829787234</v>
      </c>
      <c r="G114" s="5">
        <f t="shared" si="6"/>
        <v>1365.804538331513</v>
      </c>
      <c r="I114" s="4">
        <v>44691</v>
      </c>
      <c r="J114" s="5">
        <f t="shared" si="8"/>
        <v>10.99845744680851</v>
      </c>
      <c r="K114" s="5">
        <f t="shared" si="9"/>
        <v>1371.5981374088053</v>
      </c>
      <c r="P114"/>
      <c r="S114"/>
    </row>
    <row r="115" spans="1:19" x14ac:dyDescent="0.25">
      <c r="A115" s="4">
        <v>44692</v>
      </c>
      <c r="B115" s="2">
        <v>10.961459074733099</v>
      </c>
      <c r="C115" s="5">
        <f t="shared" si="5"/>
        <v>1388.3531955608312</v>
      </c>
      <c r="E115" s="4">
        <v>44692</v>
      </c>
      <c r="F115" s="2">
        <v>10.92335689045936</v>
      </c>
      <c r="G115" s="5">
        <f t="shared" si="6"/>
        <v>1376.7278952219724</v>
      </c>
      <c r="I115" s="4">
        <v>44692</v>
      </c>
      <c r="J115" s="5">
        <f t="shared" si="8"/>
        <v>10.942407982596229</v>
      </c>
      <c r="K115" s="5">
        <f t="shared" si="9"/>
        <v>1382.5405453914016</v>
      </c>
      <c r="P115"/>
    </row>
    <row r="116" spans="1:19" x14ac:dyDescent="0.25">
      <c r="A116" s="4">
        <v>44693</v>
      </c>
      <c r="B116" s="2">
        <v>11.02964539007092</v>
      </c>
      <c r="C116" s="5">
        <f t="shared" si="5"/>
        <v>1399.3828409509022</v>
      </c>
      <c r="E116" s="4">
        <v>44693</v>
      </c>
      <c r="F116" s="2">
        <v>10.981373239436619</v>
      </c>
      <c r="G116" s="5">
        <f t="shared" si="6"/>
        <v>1387.709268461409</v>
      </c>
      <c r="I116" s="4">
        <v>44693</v>
      </c>
      <c r="J116" s="5">
        <f t="shared" si="8"/>
        <v>11.00550931475377</v>
      </c>
      <c r="K116" s="5">
        <f t="shared" si="9"/>
        <v>1393.5460547061552</v>
      </c>
    </row>
    <row r="117" spans="1:19" x14ac:dyDescent="0.25">
      <c r="A117" s="4">
        <v>44694</v>
      </c>
      <c r="B117" s="2">
        <v>10.972419928825619</v>
      </c>
      <c r="C117" s="5">
        <f t="shared" si="5"/>
        <v>1410.3552608797279</v>
      </c>
      <c r="E117" s="4">
        <v>44694</v>
      </c>
      <c r="F117" s="2">
        <v>10.944105263157891</v>
      </c>
      <c r="G117" s="5">
        <f t="shared" si="6"/>
        <v>1398.6533737245668</v>
      </c>
      <c r="I117" s="4">
        <v>44694</v>
      </c>
      <c r="J117" s="5">
        <f t="shared" si="8"/>
        <v>10.958262595991755</v>
      </c>
      <c r="K117" s="5">
        <f t="shared" si="9"/>
        <v>1404.504317302147</v>
      </c>
    </row>
    <row r="118" spans="1:19" x14ac:dyDescent="0.25">
      <c r="A118" s="4">
        <v>44695</v>
      </c>
      <c r="B118" s="2">
        <v>10.96</v>
      </c>
      <c r="C118" s="5">
        <f t="shared" si="5"/>
        <v>1421.3152608797279</v>
      </c>
      <c r="E118" s="4">
        <v>44695</v>
      </c>
      <c r="F118" s="2">
        <v>10.973556338028169</v>
      </c>
      <c r="G118" s="5">
        <f t="shared" si="6"/>
        <v>1409.626930062595</v>
      </c>
      <c r="I118" s="4">
        <v>44695</v>
      </c>
      <c r="J118" s="5">
        <f t="shared" si="8"/>
        <v>10.966778169014084</v>
      </c>
      <c r="K118" s="5">
        <f t="shared" si="9"/>
        <v>1415.4710954711611</v>
      </c>
    </row>
    <row r="119" spans="1:19" x14ac:dyDescent="0.25">
      <c r="A119" s="4">
        <v>44696</v>
      </c>
      <c r="B119" s="2">
        <v>10.653345195729541</v>
      </c>
      <c r="C119" s="5">
        <f t="shared" si="5"/>
        <v>1431.9686060754575</v>
      </c>
      <c r="E119" s="4">
        <v>44696</v>
      </c>
      <c r="F119" s="2">
        <v>10.662042253521131</v>
      </c>
      <c r="G119" s="5">
        <f t="shared" si="6"/>
        <v>1420.2889723161161</v>
      </c>
      <c r="I119" s="4">
        <v>44696</v>
      </c>
      <c r="J119" s="5">
        <f t="shared" si="8"/>
        <v>10.657693724625336</v>
      </c>
      <c r="K119" s="5">
        <f t="shared" si="9"/>
        <v>1426.1287891957863</v>
      </c>
    </row>
  </sheetData>
  <mergeCells count="6">
    <mergeCell ref="S1:T1"/>
    <mergeCell ref="E1:G1"/>
    <mergeCell ref="A1:C1"/>
    <mergeCell ref="P1:Q1"/>
    <mergeCell ref="M1:N1"/>
    <mergeCell ref="I1:K1"/>
  </mergeCell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R31" sqref="R31"/>
    </sheetView>
  </sheetViews>
  <sheetFormatPr baseColWidth="10" defaultRowHeight="15" x14ac:dyDescent="0.25"/>
  <cols>
    <col min="16" max="18" width="12" bestFit="1" customWidth="1"/>
  </cols>
  <sheetData>
    <row r="1" spans="1:13" x14ac:dyDescent="0.25">
      <c r="A1" s="13" t="s">
        <v>24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  <c r="I1" t="s">
        <v>19</v>
      </c>
      <c r="J1" t="s">
        <v>20</v>
      </c>
      <c r="K1" t="s">
        <v>21</v>
      </c>
      <c r="L1" t="s">
        <v>22</v>
      </c>
      <c r="M1" t="s">
        <v>23</v>
      </c>
    </row>
    <row r="2" spans="1:13" x14ac:dyDescent="0.25">
      <c r="A2" s="14">
        <v>44665</v>
      </c>
      <c r="B2" s="12">
        <v>3150.0886363525269</v>
      </c>
      <c r="C2" s="12">
        <v>3568.5105960579049</v>
      </c>
      <c r="D2" s="12">
        <v>3420.6922810384845</v>
      </c>
      <c r="E2" s="12">
        <v>2908.9057121765918</v>
      </c>
      <c r="F2" s="12">
        <v>3050.0667417890427</v>
      </c>
      <c r="G2" s="12">
        <v>3584.618882876211</v>
      </c>
      <c r="H2" s="12">
        <v>3632.4686245881062</v>
      </c>
      <c r="I2" s="12">
        <v>3727</v>
      </c>
      <c r="J2" s="12">
        <v>3359.3644142657577</v>
      </c>
      <c r="K2" s="12">
        <v>3249.7559175867686</v>
      </c>
      <c r="L2" s="12">
        <v>3219.2874324149698</v>
      </c>
      <c r="M2" s="12">
        <v>3245.3875796645889</v>
      </c>
    </row>
    <row r="3" spans="1:13" x14ac:dyDescent="0.25">
      <c r="A3" s="14">
        <v>44666</v>
      </c>
      <c r="B3" s="12">
        <v>3170.8804356766718</v>
      </c>
      <c r="C3" s="12">
        <v>3595.8505607715001</v>
      </c>
      <c r="D3" s="12">
        <v>3442.1671637555619</v>
      </c>
      <c r="E3" s="12">
        <v>2929.4156167422293</v>
      </c>
      <c r="F3" s="12">
        <v>3076.4654692293157</v>
      </c>
      <c r="G3" s="12">
        <v>3611.4817353897274</v>
      </c>
      <c r="H3" s="12">
        <v>3662.7393541842839</v>
      </c>
      <c r="I3" s="12">
        <v>3754.7290026257242</v>
      </c>
      <c r="J3" s="12">
        <v>3390.7700097278312</v>
      </c>
      <c r="K3" s="12">
        <v>3274.9508823080114</v>
      </c>
      <c r="L3" s="12">
        <v>3250.9790442900876</v>
      </c>
      <c r="M3" s="12">
        <v>3266.4325149515312</v>
      </c>
    </row>
    <row r="4" spans="1:13" x14ac:dyDescent="0.25">
      <c r="A4" s="14">
        <v>44667</v>
      </c>
      <c r="B4" s="12">
        <v>3191.66720457158</v>
      </c>
      <c r="C4" s="12">
        <v>3630.9729959375591</v>
      </c>
      <c r="D4" s="12">
        <v>3468.1461455849703</v>
      </c>
      <c r="E4" s="12">
        <v>2957.9438850441816</v>
      </c>
      <c r="F4" s="12">
        <v>3113.5431773963446</v>
      </c>
      <c r="G4" s="12">
        <v>3646.1091865921039</v>
      </c>
      <c r="H4" s="12">
        <v>3693.2762591667883</v>
      </c>
      <c r="I4" s="12">
        <v>3786.2738591032266</v>
      </c>
      <c r="J4" s="12">
        <v>3424.3229423714629</v>
      </c>
      <c r="K4" s="12">
        <v>3302.0592276316816</v>
      </c>
      <c r="L4" s="12">
        <v>3281.1678850048193</v>
      </c>
      <c r="M4" s="12">
        <v>3289.2523686037243</v>
      </c>
    </row>
    <row r="5" spans="1:13" x14ac:dyDescent="0.25">
      <c r="A5" s="14">
        <v>44668</v>
      </c>
      <c r="B5" s="12">
        <v>3209.85699397693</v>
      </c>
      <c r="C5" s="12">
        <v>3658.6132070733306</v>
      </c>
      <c r="D5" s="12">
        <v>3489.9216379147538</v>
      </c>
      <c r="E5" s="12">
        <v>2981.5691044937771</v>
      </c>
      <c r="F5" s="12">
        <v>3145.9255656043892</v>
      </c>
      <c r="G5" s="12">
        <v>3673.568051461416</v>
      </c>
      <c r="H5" s="12">
        <v>3723.2208220132279</v>
      </c>
      <c r="I5" s="12">
        <v>3809.5653167229857</v>
      </c>
      <c r="J5" s="12">
        <v>3451.5647279116465</v>
      </c>
      <c r="K5" s="12">
        <v>3325.2627739483391</v>
      </c>
      <c r="L5" s="12">
        <v>3303.9671989076223</v>
      </c>
      <c r="M5" s="12">
        <v>3307.7327807414431</v>
      </c>
    </row>
    <row r="6" spans="1:13" x14ac:dyDescent="0.25">
      <c r="A6" s="14">
        <v>44669</v>
      </c>
      <c r="B6" s="12">
        <v>3236.3462946215886</v>
      </c>
      <c r="C6" s="12">
        <v>3701.0913025646933</v>
      </c>
      <c r="D6" s="12">
        <v>3512.9560177232047</v>
      </c>
      <c r="E6" s="12">
        <v>3013.4343261948743</v>
      </c>
      <c r="F6" s="12">
        <v>3182.3919624528899</v>
      </c>
      <c r="G6" s="12">
        <v>3705.3870803891755</v>
      </c>
      <c r="H6" s="12">
        <v>3759.8532447043767</v>
      </c>
      <c r="I6" s="12">
        <v>3841.3983372624698</v>
      </c>
      <c r="J6" s="12">
        <v>3480.4568786241452</v>
      </c>
      <c r="K6" s="12">
        <v>3350.4104206317011</v>
      </c>
      <c r="L6" s="12">
        <v>3338.2591013886663</v>
      </c>
      <c r="M6" s="12">
        <v>3330.8429790904811</v>
      </c>
    </row>
    <row r="7" spans="1:13" x14ac:dyDescent="0.25">
      <c r="A7" s="14">
        <v>44670</v>
      </c>
      <c r="B7" s="12">
        <v>3253.5007431747144</v>
      </c>
      <c r="C7" s="12">
        <v>3723.5139118709749</v>
      </c>
      <c r="D7" s="12">
        <v>3534.9526846520366</v>
      </c>
      <c r="E7" s="12">
        <v>3041.4798301520273</v>
      </c>
      <c r="F7" s="12">
        <v>3201.9040001147796</v>
      </c>
      <c r="G7" s="12">
        <v>3725.2054117602484</v>
      </c>
      <c r="H7" s="12">
        <v>3782.03751336</v>
      </c>
      <c r="I7" s="12">
        <v>3861.4089140412166</v>
      </c>
      <c r="J7" s="12">
        <v>3506.1438190179351</v>
      </c>
      <c r="K7" s="12">
        <v>3377.1011972678148</v>
      </c>
      <c r="L7" s="12">
        <v>3367.9701797841462</v>
      </c>
      <c r="M7" s="12">
        <v>3356.5447327276379</v>
      </c>
    </row>
    <row r="8" spans="1:13" x14ac:dyDescent="0.25">
      <c r="A8" s="14">
        <v>44671</v>
      </c>
      <c r="B8" s="12">
        <v>3282.5231912476074</v>
      </c>
      <c r="C8" s="12">
        <v>3763.5804895566794</v>
      </c>
      <c r="D8" s="12">
        <v>3560.6287726101359</v>
      </c>
      <c r="E8" s="12">
        <v>3069.4267852166413</v>
      </c>
      <c r="F8" s="12">
        <v>3237.1727384659548</v>
      </c>
      <c r="G8" s="12">
        <v>3760.6341976509525</v>
      </c>
      <c r="H8" s="12">
        <v>3814.7183807984279</v>
      </c>
      <c r="I8" s="12">
        <v>3898.9393089563941</v>
      </c>
      <c r="J8" s="12">
        <v>3544.7011508627579</v>
      </c>
      <c r="K8" s="12">
        <v>3406.8169026067817</v>
      </c>
      <c r="L8" s="12">
        <v>3412.0853529362803</v>
      </c>
      <c r="M8" s="12">
        <v>3386.4470960364306</v>
      </c>
    </row>
    <row r="9" spans="1:13" x14ac:dyDescent="0.25">
      <c r="A9" s="14">
        <v>44672</v>
      </c>
      <c r="B9" s="12">
        <v>3298.5408205464719</v>
      </c>
      <c r="C9" s="12">
        <v>3786.9710000536352</v>
      </c>
      <c r="D9" s="12">
        <v>3579.1568143085196</v>
      </c>
      <c r="E9" s="12">
        <v>3088.4783566291158</v>
      </c>
      <c r="F9" s="12">
        <v>3267.9835216404308</v>
      </c>
      <c r="G9" s="12">
        <v>3787.0883970469108</v>
      </c>
      <c r="H9" s="12">
        <v>3836.5734106247596</v>
      </c>
      <c r="I9" s="12">
        <v>3918.2069357474397</v>
      </c>
      <c r="J9" s="12">
        <v>3567.2220264824323</v>
      </c>
      <c r="K9" s="12">
        <v>3430.6882206296182</v>
      </c>
      <c r="L9" s="12">
        <v>3448.7653694397259</v>
      </c>
      <c r="M9" s="12">
        <v>3414.4182173222439</v>
      </c>
    </row>
    <row r="10" spans="1:13" x14ac:dyDescent="0.25">
      <c r="A10" s="14">
        <v>44673</v>
      </c>
      <c r="B10" s="12">
        <v>3323.3152922923809</v>
      </c>
      <c r="C10" s="12">
        <v>3818.5089530420819</v>
      </c>
      <c r="D10" s="12">
        <v>3605.9968646946741</v>
      </c>
      <c r="E10" s="12">
        <v>3120.9235680979818</v>
      </c>
      <c r="F10" s="12">
        <v>3302.1137294714208</v>
      </c>
      <c r="G10" s="12">
        <v>3822.4157132693172</v>
      </c>
      <c r="H10" s="12">
        <v>3868.924163607991</v>
      </c>
      <c r="I10" s="12">
        <v>3947.5228274971987</v>
      </c>
      <c r="J10" s="12">
        <v>3596.6971960552532</v>
      </c>
      <c r="K10" s="12">
        <v>3457.6377873777878</v>
      </c>
      <c r="L10" s="12">
        <v>3493.702122834266</v>
      </c>
      <c r="M10" s="12">
        <v>3437.9134061382188</v>
      </c>
    </row>
    <row r="11" spans="1:13" x14ac:dyDescent="0.25">
      <c r="A11" s="14">
        <v>44674</v>
      </c>
      <c r="B11" s="12">
        <v>3339.017759631362</v>
      </c>
      <c r="C11" s="12">
        <v>3844.5783703865341</v>
      </c>
      <c r="D11" s="12">
        <v>3621.0518117815823</v>
      </c>
      <c r="E11" s="12">
        <v>3144.1521646851484</v>
      </c>
      <c r="F11" s="12">
        <v>3328.047359008443</v>
      </c>
      <c r="G11" s="12">
        <v>3847.5383825877625</v>
      </c>
      <c r="H11" s="12">
        <v>3888.9937838071946</v>
      </c>
      <c r="I11" s="12">
        <v>3972.0888638100296</v>
      </c>
      <c r="J11" s="12">
        <v>3622.069457498616</v>
      </c>
      <c r="K11" s="12">
        <v>3482.7743060922749</v>
      </c>
      <c r="L11" s="12">
        <v>3529.5712950810221</v>
      </c>
      <c r="M11" s="12">
        <v>3460.9005957918616</v>
      </c>
    </row>
    <row r="12" spans="1:13" x14ac:dyDescent="0.25">
      <c r="A12" s="14">
        <v>44675</v>
      </c>
      <c r="B12" s="12">
        <v>3360.1939916820816</v>
      </c>
      <c r="C12" s="12">
        <v>3873.3658683763219</v>
      </c>
      <c r="D12" s="12">
        <v>3646.7557235077984</v>
      </c>
      <c r="E12" s="12">
        <v>3168.9536897501334</v>
      </c>
      <c r="F12" s="12">
        <v>3353.8902063828332</v>
      </c>
      <c r="G12" s="12">
        <v>3874.8241709830163</v>
      </c>
      <c r="H12" s="12">
        <v>3921.6535964326708</v>
      </c>
      <c r="I12" s="12">
        <v>3998.8448069446449</v>
      </c>
      <c r="J12" s="12">
        <v>3647.7887353126807</v>
      </c>
      <c r="K12" s="12">
        <v>3504.3098659568168</v>
      </c>
      <c r="L12" s="12">
        <v>3560.6018321508845</v>
      </c>
      <c r="M12" s="12">
        <v>3484.3585511470192</v>
      </c>
    </row>
    <row r="13" spans="1:13" x14ac:dyDescent="0.25">
      <c r="A13" s="14">
        <v>44676</v>
      </c>
      <c r="B13" s="12">
        <v>3381.7711621900739</v>
      </c>
      <c r="C13" s="12">
        <v>3901.9454506175921</v>
      </c>
      <c r="D13" s="12">
        <v>3667.3723693249467</v>
      </c>
      <c r="E13" s="12">
        <v>3189.6255654644369</v>
      </c>
      <c r="F13" s="12">
        <v>3379.1853403090731</v>
      </c>
      <c r="G13" s="12">
        <v>3899.0322195559575</v>
      </c>
      <c r="H13" s="12">
        <v>3941.8691765117674</v>
      </c>
      <c r="I13" s="12">
        <v>4021.58452885213</v>
      </c>
      <c r="J13" s="12">
        <v>3675.422332583596</v>
      </c>
      <c r="K13" s="12">
        <v>3527.2006293383306</v>
      </c>
      <c r="L13" s="12">
        <v>3589.162159633247</v>
      </c>
      <c r="M13" s="12">
        <v>3504.3924057268759</v>
      </c>
    </row>
    <row r="14" spans="1:13" x14ac:dyDescent="0.25">
      <c r="A14" s="14">
        <v>44677</v>
      </c>
      <c r="B14" s="12">
        <v>3404.1996839121871</v>
      </c>
      <c r="C14" s="12">
        <v>3931.117703336135</v>
      </c>
      <c r="D14" s="12">
        <v>3690.9905843553183</v>
      </c>
      <c r="E14" s="12">
        <v>3215.6543024818257</v>
      </c>
      <c r="F14" s="12">
        <v>3411.42060030628</v>
      </c>
      <c r="G14" s="12">
        <v>3930.6316678674139</v>
      </c>
      <c r="H14" s="12">
        <v>3970.6363713262658</v>
      </c>
      <c r="I14" s="12">
        <v>4050.7503023946015</v>
      </c>
      <c r="J14" s="12">
        <v>3708.4097910811697</v>
      </c>
      <c r="K14" s="12">
        <v>3558.7248127123862</v>
      </c>
      <c r="L14" s="12">
        <v>3629.7844513075088</v>
      </c>
      <c r="M14" s="12">
        <v>3533.7106950866628</v>
      </c>
    </row>
    <row r="15" spans="1:13" x14ac:dyDescent="0.25">
      <c r="A15" s="14">
        <v>44678</v>
      </c>
      <c r="B15" s="12">
        <v>3425.2601931170589</v>
      </c>
      <c r="C15" s="12">
        <v>3958.612599591253</v>
      </c>
      <c r="D15" s="12">
        <v>3714.1006700710168</v>
      </c>
      <c r="E15" s="12">
        <v>3239.5610869912289</v>
      </c>
      <c r="F15" s="12">
        <v>3437.9799722069079</v>
      </c>
      <c r="G15" s="12">
        <v>3957.1422617957801</v>
      </c>
      <c r="H15" s="12">
        <v>3999.363878111018</v>
      </c>
      <c r="I15" s="12">
        <v>4075.8697702520499</v>
      </c>
      <c r="J15" s="12">
        <v>3735.1284526729874</v>
      </c>
      <c r="K15" s="12">
        <v>3582.4108817576389</v>
      </c>
      <c r="L15" s="12">
        <v>3661.227601957024</v>
      </c>
      <c r="M15" s="12">
        <v>3557.5151291146749</v>
      </c>
    </row>
    <row r="16" spans="1:13" x14ac:dyDescent="0.25">
      <c r="A16" s="14">
        <v>44679</v>
      </c>
      <c r="B16" s="12">
        <v>3447.8678828611364</v>
      </c>
      <c r="C16" s="12">
        <v>3985.0820929770557</v>
      </c>
      <c r="D16" s="12">
        <v>3737.5372653447157</v>
      </c>
      <c r="E16" s="12">
        <v>3266.1469362539137</v>
      </c>
      <c r="F16" s="12">
        <v>3468.5380833826266</v>
      </c>
      <c r="G16" s="12">
        <v>3987.5679010323784</v>
      </c>
      <c r="H16" s="12">
        <v>4031.8697387943148</v>
      </c>
      <c r="I16" s="12">
        <v>4102.8296033562638</v>
      </c>
      <c r="J16" s="12">
        <v>3764.4063234309483</v>
      </c>
      <c r="K16" s="12">
        <v>3609.3805576234604</v>
      </c>
      <c r="L16" s="12">
        <v>3695.2528853912313</v>
      </c>
      <c r="M16" s="12">
        <v>3582.5919401554879</v>
      </c>
    </row>
    <row r="17" spans="1:13" x14ac:dyDescent="0.25">
      <c r="A17" s="14">
        <v>44680</v>
      </c>
      <c r="B17" s="12">
        <v>3472.8505523636622</v>
      </c>
      <c r="C17" s="12">
        <v>4016.2602011722129</v>
      </c>
      <c r="D17" s="12">
        <v>3762.766861470041</v>
      </c>
      <c r="E17" s="12">
        <v>3293.8677294440226</v>
      </c>
      <c r="F17" s="12">
        <v>3496.4861055573942</v>
      </c>
      <c r="G17" s="12">
        <v>4017.2695514436832</v>
      </c>
      <c r="H17" s="12">
        <v>4063.3484639567891</v>
      </c>
      <c r="I17" s="12">
        <v>4131.743057328089</v>
      </c>
      <c r="J17" s="12">
        <v>3793.7808618744193</v>
      </c>
      <c r="K17" s="12">
        <v>3636.0923131486798</v>
      </c>
      <c r="L17" s="12">
        <v>3732.0839065255259</v>
      </c>
      <c r="M17" s="12">
        <v>3606.6199188558808</v>
      </c>
    </row>
    <row r="18" spans="1:13" x14ac:dyDescent="0.25">
      <c r="A18" s="14">
        <v>44681</v>
      </c>
      <c r="B18" s="12">
        <v>3496.7104919509466</v>
      </c>
      <c r="C18" s="12">
        <v>4046.6357007951055</v>
      </c>
      <c r="D18" s="12">
        <v>3786.9262444146284</v>
      </c>
      <c r="E18" s="12">
        <v>3324.5370289856028</v>
      </c>
      <c r="F18" s="12">
        <v>3531.002054015647</v>
      </c>
      <c r="G18" s="12">
        <v>4052.3632495901979</v>
      </c>
      <c r="H18" s="12">
        <v>4101.3353623432367</v>
      </c>
      <c r="I18" s="12">
        <v>4166.7569220876776</v>
      </c>
      <c r="J18" s="12">
        <v>3828.6936124456506</v>
      </c>
      <c r="K18" s="12">
        <v>3670.1375802806288</v>
      </c>
      <c r="L18" s="12">
        <v>3775.1578811140612</v>
      </c>
      <c r="M18" s="12">
        <v>3638.3537954057106</v>
      </c>
    </row>
    <row r="19" spans="1:13" x14ac:dyDescent="0.25">
      <c r="A19" s="14">
        <v>44682</v>
      </c>
      <c r="B19" s="12">
        <v>3517.0541681698428</v>
      </c>
      <c r="C19" s="12">
        <v>4075.2788072669014</v>
      </c>
      <c r="D19" s="12">
        <v>3813.0508165652277</v>
      </c>
      <c r="E19" s="12">
        <v>3355.0706538123418</v>
      </c>
      <c r="F19" s="12">
        <v>3561.8297299465034</v>
      </c>
      <c r="G19" s="12">
        <v>4083.4539480902022</v>
      </c>
      <c r="H19" s="12">
        <v>4134.0189140243619</v>
      </c>
      <c r="I19" s="12">
        <v>4198.247772111943</v>
      </c>
      <c r="J19" s="12">
        <v>3863.3146566273408</v>
      </c>
      <c r="K19" s="12">
        <v>3701.4156861687961</v>
      </c>
      <c r="L19" s="12">
        <v>3818.2453598599332</v>
      </c>
      <c r="M19" s="12">
        <v>3663.6570920730287</v>
      </c>
    </row>
    <row r="20" spans="1:13" x14ac:dyDescent="0.25">
      <c r="A20" s="14">
        <v>44683</v>
      </c>
      <c r="B20" s="12">
        <v>3541.9941100882934</v>
      </c>
      <c r="C20" s="12">
        <v>4107.6859119297014</v>
      </c>
      <c r="D20" s="12">
        <v>3840.9718010463271</v>
      </c>
      <c r="E20" s="12">
        <v>3294</v>
      </c>
      <c r="F20" s="12">
        <v>3959</v>
      </c>
      <c r="G20" s="12">
        <v>4121.87235263816</v>
      </c>
      <c r="H20" s="12">
        <v>4173.6198212588961</v>
      </c>
      <c r="I20" s="12">
        <v>4235.2682281225352</v>
      </c>
      <c r="J20" s="12">
        <v>3899.1856147211847</v>
      </c>
      <c r="K20" s="12">
        <v>3734.7041337298401</v>
      </c>
      <c r="L20" s="12">
        <v>3861.4389297356174</v>
      </c>
      <c r="M20" s="12">
        <v>3694.5890722428553</v>
      </c>
    </row>
    <row r="21" spans="1:13" x14ac:dyDescent="0.25">
      <c r="A21" s="14">
        <v>44684</v>
      </c>
      <c r="B21" s="12">
        <v>3564.1009991351211</v>
      </c>
      <c r="C21" s="12">
        <v>4133.7440498842943</v>
      </c>
      <c r="D21" s="12">
        <v>3867.9081472235403</v>
      </c>
      <c r="E21" s="12">
        <v>3325.443717454848</v>
      </c>
      <c r="F21" s="12">
        <v>4000.7536623028768</v>
      </c>
      <c r="G21" s="12">
        <v>4153.7398075097208</v>
      </c>
      <c r="H21" s="12">
        <v>4211.7427515664131</v>
      </c>
      <c r="I21" s="12">
        <v>4265.9606537802147</v>
      </c>
      <c r="J21" s="12">
        <v>3934.8916126243307</v>
      </c>
      <c r="K21" s="12">
        <v>3770.1079620588794</v>
      </c>
      <c r="L21" s="12">
        <v>3904.5897749930123</v>
      </c>
      <c r="M21" s="12">
        <v>3721.2173402831781</v>
      </c>
    </row>
    <row r="22" spans="1:13" x14ac:dyDescent="0.25">
      <c r="A22" s="14">
        <v>44685</v>
      </c>
      <c r="B22" s="12">
        <v>3592.1387644303641</v>
      </c>
      <c r="C22" s="12">
        <v>4166.549557137816</v>
      </c>
      <c r="D22" s="12">
        <v>3896.4385982615236</v>
      </c>
      <c r="E22" s="12">
        <v>3355.4221413838982</v>
      </c>
      <c r="F22" s="12">
        <v>4036.7612135332697</v>
      </c>
      <c r="G22" s="12">
        <v>4186.9393273645574</v>
      </c>
      <c r="H22" s="12">
        <v>4243.6971956400248</v>
      </c>
      <c r="I22" s="12">
        <v>4299.8618463559369</v>
      </c>
      <c r="J22" s="12">
        <v>3973.649264899208</v>
      </c>
      <c r="K22" s="12">
        <v>3799.6809487855189</v>
      </c>
      <c r="L22" s="12">
        <v>3945.7722510178783</v>
      </c>
      <c r="M22" s="12">
        <v>3750.7443438450659</v>
      </c>
    </row>
    <row r="23" spans="1:13" x14ac:dyDescent="0.25">
      <c r="A23" s="14">
        <v>44686</v>
      </c>
      <c r="B23" s="12">
        <v>3625.3362031516099</v>
      </c>
      <c r="C23" s="12">
        <v>4207.4275740258845</v>
      </c>
      <c r="D23" s="12">
        <v>3929.3247708435874</v>
      </c>
      <c r="E23" s="12">
        <v>3394.0466362268735</v>
      </c>
      <c r="F23" s="12">
        <v>4084.7650406245907</v>
      </c>
      <c r="G23" s="12">
        <v>4236.3783741892084</v>
      </c>
      <c r="H23" s="12">
        <v>4294.748701845393</v>
      </c>
      <c r="I23" s="12">
        <v>4343.4948346342726</v>
      </c>
      <c r="J23" s="12">
        <v>4021.6112680035085</v>
      </c>
      <c r="K23" s="12">
        <v>3841.7210851064083</v>
      </c>
      <c r="L23" s="12">
        <v>4001.5815442880794</v>
      </c>
      <c r="M23" s="12">
        <v>3787.4177897453519</v>
      </c>
    </row>
    <row r="24" spans="1:13" x14ac:dyDescent="0.25">
      <c r="A24" s="14">
        <v>44687</v>
      </c>
      <c r="B24" s="12">
        <v>3656.4663700643364</v>
      </c>
      <c r="C24" s="12">
        <v>4243.3206758079996</v>
      </c>
      <c r="D24" s="12">
        <v>3960.2171502816864</v>
      </c>
      <c r="E24" s="12">
        <v>3433.2319351057877</v>
      </c>
      <c r="F24" s="12">
        <v>4133.7185150307114</v>
      </c>
      <c r="G24" s="12">
        <v>4571.8065273267666</v>
      </c>
      <c r="H24" s="12">
        <v>4338.8648994678779</v>
      </c>
      <c r="I24" s="12">
        <v>4384.9110617197748</v>
      </c>
      <c r="J24" s="12">
        <v>4063.1822059252645</v>
      </c>
      <c r="K24" s="12">
        <v>3874.709916068146</v>
      </c>
      <c r="L24" s="12">
        <v>4059.5882186736717</v>
      </c>
      <c r="M24" s="12">
        <v>3819.4181691933859</v>
      </c>
    </row>
    <row r="25" spans="1:13" x14ac:dyDescent="0.25">
      <c r="A25" s="14">
        <v>44688</v>
      </c>
      <c r="B25" s="12">
        <v>3687.9699673534515</v>
      </c>
      <c r="C25" s="12">
        <v>4271.7238209601173</v>
      </c>
      <c r="D25" s="12">
        <v>3993.8915167939708</v>
      </c>
      <c r="E25" s="12">
        <v>3469.6731518480728</v>
      </c>
      <c r="F25" s="12">
        <v>4182.965104853658</v>
      </c>
      <c r="G25" s="12">
        <v>4618.591366787291</v>
      </c>
      <c r="H25" s="12">
        <v>4373.3563556666059</v>
      </c>
      <c r="I25" s="12">
        <v>4415.2751069744572</v>
      </c>
      <c r="J25" s="12">
        <v>4097.5778899468187</v>
      </c>
      <c r="K25" s="12">
        <v>3911.6278877522323</v>
      </c>
      <c r="L25" s="12">
        <v>4119.5816893304263</v>
      </c>
      <c r="M25" s="12">
        <v>3855.1967000868513</v>
      </c>
    </row>
    <row r="26" spans="1:13" x14ac:dyDescent="0.25">
      <c r="A26" s="14">
        <v>44689</v>
      </c>
      <c r="B26" s="12">
        <v>3714.4743809761817</v>
      </c>
      <c r="C26" s="12">
        <v>4304.4668282877574</v>
      </c>
      <c r="D26" s="12">
        <v>4020.8272598977787</v>
      </c>
      <c r="E26" s="12">
        <v>3500.4167669415633</v>
      </c>
      <c r="F26" s="12">
        <v>4216.2505878740349</v>
      </c>
      <c r="G26" s="12">
        <v>4661.6135860790955</v>
      </c>
      <c r="H26" s="12">
        <v>4414.0672313925679</v>
      </c>
      <c r="I26" s="12">
        <v>4449.4381667228363</v>
      </c>
      <c r="J26" s="12">
        <v>4141.6364388036309</v>
      </c>
      <c r="K26" s="12">
        <v>3952.2885415161822</v>
      </c>
      <c r="L26" s="12">
        <v>4167.9464047728816</v>
      </c>
      <c r="M26" s="12">
        <v>3890.0664519574625</v>
      </c>
    </row>
    <row r="27" spans="1:13" x14ac:dyDescent="0.25">
      <c r="A27" s="14">
        <v>44690</v>
      </c>
      <c r="B27" s="12">
        <v>3735.8641653654636</v>
      </c>
      <c r="C27" s="12">
        <v>4331.8982653440189</v>
      </c>
      <c r="D27" s="12">
        <v>4043.7218941693568</v>
      </c>
      <c r="E27" s="12">
        <v>3529.7045031291832</v>
      </c>
      <c r="F27" s="12">
        <v>4245.5490231122239</v>
      </c>
      <c r="G27" s="12">
        <v>4698.1882645745663</v>
      </c>
      <c r="H27" s="12">
        <v>4441.6693815449935</v>
      </c>
      <c r="I27" s="12">
        <v>4475.5120849033656</v>
      </c>
      <c r="J27" s="12">
        <v>4160.2272217177697</v>
      </c>
      <c r="K27" s="12">
        <v>3976.2298717364783</v>
      </c>
      <c r="L27" s="12">
        <v>4204.3269405698084</v>
      </c>
      <c r="M27" s="12">
        <v>3910.4035330313973</v>
      </c>
    </row>
    <row r="28" spans="1:13" x14ac:dyDescent="0.25">
      <c r="A28" s="14">
        <v>44691</v>
      </c>
      <c r="B28" s="12">
        <v>3752.8645571565526</v>
      </c>
      <c r="C28" s="12">
        <v>4434</v>
      </c>
      <c r="D28" s="12">
        <v>4062.1500007552208</v>
      </c>
      <c r="E28" s="12">
        <v>3551.8441931274892</v>
      </c>
      <c r="F28" s="12">
        <v>4273.8404987005624</v>
      </c>
      <c r="G28" s="12">
        <v>4729.6148569976403</v>
      </c>
      <c r="H28" s="12">
        <v>4470.4551570441026</v>
      </c>
      <c r="I28" s="12">
        <v>4503.1902615325143</v>
      </c>
      <c r="J28" s="12">
        <v>4188.7553973649128</v>
      </c>
      <c r="K28" s="12">
        <v>4001.4211770310944</v>
      </c>
      <c r="L28" s="12">
        <v>4239.3274392868243</v>
      </c>
      <c r="M28" s="12">
        <v>3930.0690131546689</v>
      </c>
    </row>
    <row r="29" spans="1:13" x14ac:dyDescent="0.25">
      <c r="A29" s="14">
        <v>44692</v>
      </c>
      <c r="B29" s="12">
        <v>3752.864557156553</v>
      </c>
      <c r="C29" s="12">
        <v>4434</v>
      </c>
      <c r="D29" s="12">
        <v>4062.1500007552208</v>
      </c>
      <c r="E29" s="12">
        <v>3551.8441931274892</v>
      </c>
      <c r="F29" s="12">
        <v>4273.8404987005633</v>
      </c>
      <c r="G29" s="12">
        <v>4729.6148569976403</v>
      </c>
      <c r="H29" s="12">
        <v>4470.4551570441026</v>
      </c>
      <c r="I29" s="12">
        <v>4503.1902615325143</v>
      </c>
      <c r="J29" s="12">
        <v>4188.7553973649137</v>
      </c>
      <c r="K29" s="12">
        <v>4001.4211770310944</v>
      </c>
      <c r="L29" s="12">
        <v>4239.3274392868243</v>
      </c>
      <c r="M29" s="12">
        <v>3930.0690131546689</v>
      </c>
    </row>
    <row r="30" spans="1:13" x14ac:dyDescent="0.25">
      <c r="A30" s="14">
        <v>44693</v>
      </c>
      <c r="B30" s="12">
        <v>3762.6379611848738</v>
      </c>
      <c r="C30" s="12">
        <v>4445.2790069756647</v>
      </c>
      <c r="D30" s="12">
        <v>4072.3589057090699</v>
      </c>
      <c r="E30" s="12">
        <v>3563.3295713461353</v>
      </c>
      <c r="F30" s="12">
        <v>4286.7930325564912</v>
      </c>
      <c r="G30" s="12">
        <v>4743.4867449706744</v>
      </c>
      <c r="H30" s="12">
        <v>4483.9368880410375</v>
      </c>
      <c r="I30" s="12">
        <v>4514.5667368844342</v>
      </c>
      <c r="J30" s="12">
        <v>4202.6151894480909</v>
      </c>
      <c r="K30" s="12">
        <v>4013.7885397543282</v>
      </c>
      <c r="L30" s="12">
        <v>4256.6122091380576</v>
      </c>
      <c r="M30" s="12">
        <v>3940.7540369372</v>
      </c>
    </row>
    <row r="31" spans="1:13" x14ac:dyDescent="0.25">
      <c r="A31" s="14">
        <v>44694</v>
      </c>
      <c r="B31" s="12">
        <v>3790.9724847765533</v>
      </c>
      <c r="C31" s="12">
        <v>4477.9830371135367</v>
      </c>
      <c r="D31" s="12">
        <v>4103.8713983800026</v>
      </c>
      <c r="E31" s="12">
        <v>3603.1568792837156</v>
      </c>
      <c r="F31" s="12">
        <v>4331.7719693644103</v>
      </c>
      <c r="G31" s="12">
        <v>4794.1854007446736</v>
      </c>
      <c r="H31" s="12">
        <v>4528.2854128570871</v>
      </c>
      <c r="I31" s="12">
        <v>4561.0739319374343</v>
      </c>
      <c r="J31" s="12">
        <v>4247.2874484274571</v>
      </c>
      <c r="K31" s="12">
        <v>4057.3650555009931</v>
      </c>
      <c r="L31" s="12">
        <v>4312.3132271002005</v>
      </c>
      <c r="M31" s="12">
        <v>3973.8278605882206</v>
      </c>
    </row>
    <row r="32" spans="1:13" x14ac:dyDescent="0.25">
      <c r="A32" s="14">
        <v>44695</v>
      </c>
      <c r="B32" s="12">
        <v>3811.0543378758794</v>
      </c>
      <c r="C32" s="12">
        <v>4498.3576376219426</v>
      </c>
      <c r="D32" s="12">
        <v>4122.9402169117693</v>
      </c>
      <c r="E32" s="12">
        <v>3627.9502470145567</v>
      </c>
      <c r="F32" s="12">
        <v>4355.7692855867372</v>
      </c>
      <c r="G32" s="12">
        <v>4823.6761655471701</v>
      </c>
      <c r="H32" s="12">
        <v>4554.9936820599796</v>
      </c>
      <c r="I32" s="12">
        <v>4586.8258436740034</v>
      </c>
      <c r="J32" s="12">
        <v>4272.9816992712913</v>
      </c>
      <c r="K32" s="12">
        <v>4083.5326087020298</v>
      </c>
      <c r="L32" s="12">
        <v>4346.1095257080715</v>
      </c>
      <c r="M32" s="12">
        <v>3993.0160808687665</v>
      </c>
    </row>
    <row r="33" spans="1:13" x14ac:dyDescent="0.25">
      <c r="A33" s="14">
        <v>44696</v>
      </c>
      <c r="B33" s="18">
        <v>3831.4574784139668</v>
      </c>
      <c r="C33" s="18">
        <v>4523.5070976072911</v>
      </c>
      <c r="D33" s="18">
        <v>4145.2813396957326</v>
      </c>
      <c r="E33" s="18">
        <v>3654.7445291252784</v>
      </c>
      <c r="F33" s="18">
        <v>4389.9025536386907</v>
      </c>
      <c r="G33" s="18">
        <v>4857.8992246800963</v>
      </c>
      <c r="H33" s="18">
        <v>4587.0422450264641</v>
      </c>
      <c r="I33" s="18">
        <v>4616.7865433156458</v>
      </c>
      <c r="J33" s="18">
        <v>4303.9801893277663</v>
      </c>
      <c r="K33" s="18">
        <v>4114.3716746471064</v>
      </c>
      <c r="L33" s="18">
        <v>4370.6696227844805</v>
      </c>
      <c r="M33" s="18">
        <v>4019.834724843151</v>
      </c>
    </row>
    <row r="34" spans="1:13" x14ac:dyDescent="0.25">
      <c r="A34" s="14">
        <v>44697</v>
      </c>
      <c r="B34" s="18">
        <v>3831.4574784139668</v>
      </c>
      <c r="C34" s="18">
        <v>4523.5070976072911</v>
      </c>
      <c r="D34" s="18">
        <v>4145.2813396957326</v>
      </c>
      <c r="E34" s="18">
        <v>3654.7445291252784</v>
      </c>
      <c r="F34" s="18">
        <v>4389.9025536386907</v>
      </c>
      <c r="G34" s="18">
        <v>4857.8992246800963</v>
      </c>
      <c r="H34" s="18">
        <v>4587.0422450264641</v>
      </c>
      <c r="I34" s="18">
        <v>4616.7865433156458</v>
      </c>
      <c r="J34" s="18">
        <v>4303.9801893277663</v>
      </c>
      <c r="K34" s="18">
        <v>4114.3716746471064</v>
      </c>
      <c r="L34" s="18">
        <v>4370.6696227844805</v>
      </c>
      <c r="M34" s="18">
        <v>4019.834724843151</v>
      </c>
    </row>
  </sheetData>
  <autoFilter ref="A1:M18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8F99F7FB66E042838A0448F4C4DA89" ma:contentTypeVersion="13" ma:contentTypeDescription="Crear nuevo documento." ma:contentTypeScope="" ma:versionID="af41e2504e6d2ad8bd929c094eac3da9">
  <xsd:schema xmlns:xsd="http://www.w3.org/2001/XMLSchema" xmlns:xs="http://www.w3.org/2001/XMLSchema" xmlns:p="http://schemas.microsoft.com/office/2006/metadata/properties" xmlns:ns2="d28595be-abeb-480d-b572-4c1fe07cb429" xmlns:ns3="37f32d48-cedf-415e-b768-f924ff017658" targetNamespace="http://schemas.microsoft.com/office/2006/metadata/properties" ma:root="true" ma:fieldsID="3e05e2b50b58a98fa4f8f9a783879ac3" ns2:_="" ns3:_="">
    <xsd:import namespace="d28595be-abeb-480d-b572-4c1fe07cb429"/>
    <xsd:import namespace="37f32d48-cedf-415e-b768-f924ff0176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595be-abeb-480d-b572-4c1fe07cb4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32d48-cedf-415e-b768-f924ff01765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B9C116-D432-4298-8A04-B03F923E5DE9}">
  <ds:schemaRefs>
    <ds:schemaRef ds:uri="http://schemas.microsoft.com/office/2006/metadata/properties"/>
    <ds:schemaRef ds:uri="http://purl.org/dc/terms/"/>
    <ds:schemaRef ds:uri="d28595be-abeb-480d-b572-4c1fe07cb429"/>
    <ds:schemaRef ds:uri="http://schemas.microsoft.com/office/2006/documentManagement/types"/>
    <ds:schemaRef ds:uri="37f32d48-cedf-415e-b768-f924ff01765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C6BED46-ECF0-495E-8EA6-F80DCCF8F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595be-abeb-480d-b572-4c1fe07cb429"/>
    <ds:schemaRef ds:uri="37f32d48-cedf-415e-b768-f924ff0176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EB3699-5A17-44B9-933B-CC94E26923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UTA</vt:lpstr>
      <vt:lpstr>Peso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Kothe Andrea González Bize</dc:creator>
  <cp:lastModifiedBy>Ignacio Arraño</cp:lastModifiedBy>
  <dcterms:created xsi:type="dcterms:W3CDTF">2022-05-02T15:11:27Z</dcterms:created>
  <dcterms:modified xsi:type="dcterms:W3CDTF">2022-05-17T13:32:05Z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0x010100FB8F99F7FB66E042838A0448F4C4DA89</vt:lpwstr>
  </property>
</Properties>
</file>