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DFZ-2016-4860-XII Tres Puentes\"/>
    </mc:Choice>
  </mc:AlternateContent>
  <bookViews>
    <workbookView xWindow="0" yWindow="0" windowWidth="23040" windowHeight="9408"/>
  </bookViews>
  <sheets>
    <sheet name="Datos" sheetId="8" r:id="rId1"/>
    <sheet name="CUANTIFICACIÓN" sheetId="13" r:id="rId2"/>
    <sheet name="ALT. 2" sheetId="14" r:id="rId3"/>
    <sheet name="ALT. 10" sheetId="15" r:id="rId4"/>
  </sheets>
  <externalReferences>
    <externalReference r:id="rId5"/>
    <externalReference r:id="rId6"/>
    <externalReference r:id="rId7"/>
    <externalReference r:id="rId8"/>
  </externalReferences>
  <definedNames>
    <definedName name="ALTERNATIVA" localSheetId="3">[1]NOMBRES!$D$2:$D$14</definedName>
    <definedName name="ALTERNATIVA" localSheetId="2">#REF!</definedName>
    <definedName name="ALTERNATIVA" localSheetId="1">#REF!</definedName>
    <definedName name="ALTERNATIVA">#REF!</definedName>
    <definedName name="ALTERNATIVO">[1]NOMBRES!$M$2:$M$7</definedName>
    <definedName name="_xlnm.Print_Area" localSheetId="3">'ALT. 10'!$B$1:$H$26,'ALT. 10'!$B$143:$H$161,'ALT. 10'!$B$166:$H$184,'ALT. 10'!$B$188:$H$205</definedName>
    <definedName name="_xlnm.Print_Area" localSheetId="2">'ALT. 2'!$B$1:$I$17</definedName>
    <definedName name="_xlnm.Print_Area" localSheetId="1">CUANTIFICACIÓN!$B$1:$I$26</definedName>
    <definedName name="COMBUSTIBLE" localSheetId="3">[1]NOMBRES!$H$2:$H$20</definedName>
    <definedName name="COMBUSTIBLE" localSheetId="2">#REF!</definedName>
    <definedName name="COMBUSTIBLE" localSheetId="1">#REF!</definedName>
    <definedName name="COMBUSTIBLE">#REF!</definedName>
    <definedName name="DECISION" localSheetId="3">[1]NOMBRES!$F$2:$F$4</definedName>
    <definedName name="DECISION" localSheetId="2">#REF!</definedName>
    <definedName name="DECISION" localSheetId="1">#REF!</definedName>
    <definedName name="DECISION">#REF!</definedName>
    <definedName name="FUENTE" localSheetId="3">[1]NOMBRES!$G$2:$G$3</definedName>
    <definedName name="FUENTE" localSheetId="2">#REF!</definedName>
    <definedName name="FUENTE" localSheetId="1">#REF!</definedName>
    <definedName name="FUENTE">#REF!</definedName>
    <definedName name="N°" localSheetId="3">[1]NOMBRES!$A$2:$A$60</definedName>
    <definedName name="N°" localSheetId="2">#REF!</definedName>
    <definedName name="N°" localSheetId="1">#REF!</definedName>
    <definedName name="N°">#REF!</definedName>
    <definedName name="PARAMETRO">[1]NOMBRES!$O$2:$O$5</definedName>
    <definedName name="SECCION">[1]NOMBRES!$K$2:$K$4</definedName>
    <definedName name="TICKET">[1]NOMBRES!$Q$2:$Q$3</definedName>
    <definedName name="TIPO_FUENTE" localSheetId="3">[1]NOMBRES!$B$2:$B$7</definedName>
    <definedName name="TIPO_FUENTE" localSheetId="2">#REF!</definedName>
    <definedName name="TIPO_FUENTE" localSheetId="1">#REF!</definedName>
    <definedName name="TIPO_FUENTE">#REF!</definedName>
    <definedName name="_xlnm.Print_Titles" localSheetId="3">'ALT.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5" i="15" l="1"/>
  <c r="G205" i="15"/>
  <c r="F205" i="15"/>
  <c r="E205" i="15"/>
  <c r="H204" i="15"/>
  <c r="G204" i="15"/>
  <c r="F204" i="15"/>
  <c r="E204" i="15"/>
  <c r="H183" i="15"/>
  <c r="G183" i="15"/>
  <c r="F183" i="15"/>
  <c r="E183" i="15"/>
  <c r="H182" i="15"/>
  <c r="G182" i="15"/>
  <c r="F182" i="15"/>
  <c r="E182" i="15"/>
  <c r="H160" i="15"/>
  <c r="G160" i="15"/>
  <c r="F160" i="15"/>
  <c r="E160" i="15"/>
  <c r="H159" i="15"/>
  <c r="G159" i="15"/>
  <c r="F159" i="15"/>
  <c r="E159" i="15"/>
  <c r="H26" i="15"/>
  <c r="G26" i="15"/>
  <c r="F26" i="15"/>
  <c r="E26" i="15"/>
  <c r="H25" i="15"/>
  <c r="G25" i="15"/>
  <c r="F25" i="15"/>
  <c r="E25" i="15"/>
  <c r="B8" i="14"/>
  <c r="C23" i="13"/>
  <c r="B23" i="13"/>
  <c r="C19" i="13"/>
  <c r="B19" i="13"/>
  <c r="C15" i="13"/>
  <c r="B15" i="13"/>
  <c r="C11" i="13"/>
  <c r="B11" i="13"/>
  <c r="C7" i="13"/>
  <c r="B7" i="13"/>
</calcChain>
</file>

<file path=xl/comments1.xml><?xml version="1.0" encoding="utf-8"?>
<comments xmlns="http://schemas.openxmlformats.org/spreadsheetml/2006/main">
  <authors>
    <author>Autor</author>
  </authors>
  <commentList>
    <comment ref="B7" authorId="0" shapeId="0">
      <text>
        <r>
          <rPr>
            <b/>
            <sz val="9"/>
            <color indexed="81"/>
            <rFont val="Tahoma"/>
            <family val="2"/>
          </rPr>
          <t>Autor:</t>
        </r>
        <r>
          <rPr>
            <sz val="9"/>
            <color indexed="81"/>
            <rFont val="Tahoma"/>
            <family val="2"/>
          </rPr>
          <t xml:space="preserve">
PONER NOMBRE FUENTE Y EL CODIGO PARA IDENTIFICAR
</t>
        </r>
      </text>
    </comment>
  </commentList>
</comments>
</file>

<file path=xl/comments2.xml><?xml version="1.0" encoding="utf-8"?>
<comments xmlns="http://schemas.openxmlformats.org/spreadsheetml/2006/main">
  <authors>
    <author>Autor</author>
  </authors>
  <commentList>
    <comment ref="E16" authorId="0" shapeId="0">
      <text>
        <r>
          <rPr>
            <b/>
            <sz val="9"/>
            <color indexed="81"/>
            <rFont val="Tahoma"/>
            <family val="2"/>
          </rPr>
          <t>Autor:</t>
        </r>
        <r>
          <rPr>
            <sz val="9"/>
            <color indexed="81"/>
            <rFont val="Tahoma"/>
            <family val="2"/>
          </rPr>
          <t xml:space="preserve">
INCLUIR DESCRIPCIONES DEL TITULAR RESPECTO AL MÉTODO</t>
        </r>
      </text>
    </comment>
  </commentList>
</comments>
</file>

<file path=xl/comments3.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46" authorId="0" shapeId="0">
      <text>
        <r>
          <rPr>
            <sz val="9"/>
            <color indexed="81"/>
            <rFont val="Tahoma"/>
            <family val="2"/>
          </rPr>
          <t>Indicar como identificará el combustible que esta utilizando en un determinado periodo, por la fuente.</t>
        </r>
      </text>
    </comment>
    <comment ref="C169" authorId="0" shapeId="0">
      <text>
        <r>
          <rPr>
            <sz val="9"/>
            <color indexed="81"/>
            <rFont val="Tahoma"/>
            <family val="2"/>
          </rPr>
          <t>Indicar como identificará el combustible que esta utilizando en un determinado periodo, por la fuente.</t>
        </r>
      </text>
    </comment>
    <comment ref="C191"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<sst xmlns="http://schemas.openxmlformats.org/spreadsheetml/2006/main" count="408" uniqueCount="157">
  <si>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</si>
  <si>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</si>
  <si>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</si>
  <si>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</si>
  <si>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</si>
  <si>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</si>
  <si>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</si>
  <si>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</si>
  <si>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</si>
  <si>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</si>
  <si>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</si>
  <si>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</si>
  <si>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</si>
  <si>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</si>
  <si>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</si>
  <si>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</si>
  <si>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</si>
  <si>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</si>
  <si>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</si>
  <si>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</si>
  <si>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</si>
  <si>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</si>
  <si>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</si>
  <si>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</si>
  <si>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</si>
  <si>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</si>
  <si>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</si>
  <si>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</si>
  <si>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</si>
  <si>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</si>
  <si>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</si>
  <si>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</si>
  <si>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</si>
  <si>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</si>
  <si>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</si>
  <si>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</si>
  <si>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</si>
  <si>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</si>
  <si>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</si>
  <si>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</si>
  <si>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</si>
  <si>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</si>
  <si>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</si>
  <si>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</si>
  <si>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</si>
  <si>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</si>
  <si>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</si>
  <si>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</si>
  <si>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</si>
  <si>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Aprobado</t>
  </si>
  <si>
    <t>Revisado</t>
  </si>
  <si>
    <t>Elaborado</t>
  </si>
  <si>
    <t>N° 1</t>
  </si>
  <si>
    <t>-</t>
  </si>
  <si>
    <t>N/A</t>
  </si>
  <si>
    <t>ANEXO N° 1: ALTERNATIVA N° 2</t>
  </si>
  <si>
    <t>SI SE DISPONE DE UN METODO ALTERNATIVO PREVIAMENTE VALIDADO *</t>
  </si>
  <si>
    <t>Flujo</t>
  </si>
  <si>
    <t>METODO APROBADO</t>
  </si>
  <si>
    <t>AP42</t>
  </si>
  <si>
    <t>N° RESOLUCION VALIDACION INICIAL</t>
  </si>
  <si>
    <t>FECHA VALIDACION INICIAL</t>
  </si>
  <si>
    <t>ESTADO ACTUAL (VALIDADO/ RECHAZADO/ EN PROCESO)</t>
  </si>
  <si>
    <t>COMBUSTIBLES APROBADOS EN LA RES. (por parametro)</t>
  </si>
  <si>
    <t>OBSERVACIONES</t>
  </si>
  <si>
    <t>* Planilla por fuente y  combustible</t>
  </si>
  <si>
    <t>Croacia 444, Punta Arenas</t>
  </si>
  <si>
    <t>Central Tres Puentes</t>
  </si>
  <si>
    <t>Punta Arenas</t>
  </si>
  <si>
    <t>Región de Magallanes y la Antártica Chilena</t>
  </si>
  <si>
    <t>N 4114663 ; E 372919</t>
  </si>
  <si>
    <t>Carlos Yáñez Antonucci.</t>
  </si>
  <si>
    <t>88.221.200-9</t>
  </si>
  <si>
    <t>Empresa Eléctrica de Magallanes S.A.</t>
  </si>
  <si>
    <t>Carlos Yáñez Antonucci</t>
  </si>
  <si>
    <t>Turbina</t>
  </si>
  <si>
    <t>Turbina hitachi 1</t>
  </si>
  <si>
    <t>EL008509-0</t>
  </si>
  <si>
    <t>HITACHI</t>
  </si>
  <si>
    <t>PG5341N</t>
  </si>
  <si>
    <t>GAS</t>
  </si>
  <si>
    <t>Diésel</t>
  </si>
  <si>
    <t>Turbina Solar Mars 2</t>
  </si>
  <si>
    <t>EL008510-4</t>
  </si>
  <si>
    <t>Solar</t>
  </si>
  <si>
    <t>Mars 100</t>
  </si>
  <si>
    <t>Turbina Solar Titan 3</t>
  </si>
  <si>
    <t>Turbina General Electric 4</t>
  </si>
  <si>
    <t>Turbina Solar Titan 5</t>
  </si>
  <si>
    <t>EL008511-2</t>
  </si>
  <si>
    <t>EL008512-0</t>
  </si>
  <si>
    <t>EL008513-9</t>
  </si>
  <si>
    <t>General Electric</t>
  </si>
  <si>
    <t>Titan 130</t>
  </si>
  <si>
    <t>GE-10</t>
  </si>
  <si>
    <t>FLUJO GASES</t>
  </si>
  <si>
    <t>CEMS</t>
  </si>
  <si>
    <t>Apéndice D</t>
  </si>
  <si>
    <t>Apéndice G</t>
  </si>
  <si>
    <t>Apendice F</t>
  </si>
  <si>
    <t>en proceso</t>
  </si>
  <si>
    <t>validado</t>
  </si>
  <si>
    <t>gas natural</t>
  </si>
  <si>
    <t>ANEXO N° 3: ALTERNATIVA N° 10</t>
  </si>
  <si>
    <t>Turbina Solar Mars 100 N°4</t>
  </si>
  <si>
    <t>TIPO DE CUANTIFICACIÓN DEL NIVEL DE ACTIVIDAD DE LA FUENTE (EJ CONSUMO DE COMB, PRODUCCIÓN, ETC.)</t>
  </si>
  <si>
    <t>Durante el año 2017 se aplicará metodología alternativa para cuantificación de consumo de combustible de acuerdo a lo descrito en la Resolución Exenta Nº 1053, Anexo 3, punto 6:
"Condiciones excepcionales para el primer año de implementación". Como medida de control se
reportará en base horaria la potencia de funcionamiento de la turbina.</t>
  </si>
  <si>
    <t>FORMA DE IDENTIFICAR EL COMBUSTIBLE CON EL QUE ESTÉ EN FUNC. LA FUENTE</t>
  </si>
  <si>
    <t>El combustible principal de esta unidad es Gas Natural, sin embargo también está habilitada
técnicamente para la operación con Petróleo Diesel, pero para que
esto ocurra se deben presentar dos condiciones simultáneamente:
1. Salida de unidades base, debido a falla o mantención programada, y
2. Restricción de gas natural.
Esta situación de doble contingencia no se ha producido ni se prevé que pueda ocurrir de
mantenerse las condiciones de abastecimiento de gas natural en la región.
De acuerdo a lo anterior en el Anexo 3 se describe la metodología para la cuantificación del
combustible para el año 2017</t>
  </si>
  <si>
    <t>FLUJOMETRO COMBUSTIBLE</t>
  </si>
  <si>
    <t>Certificado de origen</t>
  </si>
  <si>
    <t>No disponible</t>
  </si>
  <si>
    <t>Tipo (orificio, boquilla, venturi, etc.)</t>
  </si>
  <si>
    <t>Marca</t>
  </si>
  <si>
    <t>Actaris</t>
  </si>
  <si>
    <t>Modelo</t>
  </si>
  <si>
    <t>Fluxi 2300/TZ</t>
  </si>
  <si>
    <t>N° de serie</t>
  </si>
  <si>
    <t>Frecuencia de mantenimiento</t>
  </si>
  <si>
    <t xml:space="preserve">no disponible </t>
  </si>
  <si>
    <t>RESPALDO DE CUANTIFICACIÓN DE COMBUSTIBLE</t>
  </si>
  <si>
    <t>facturacion de metrogas</t>
  </si>
  <si>
    <t>SISTEMA DE REGISTRO, ALMACENAMIENTO Y MANEJO DE DATOS</t>
  </si>
  <si>
    <t>CLASIFICACIÓN CCF DE LA FUENTE</t>
  </si>
  <si>
    <t>EQUIPO DE ABATIMIENTO</t>
  </si>
  <si>
    <t>FILTRO DE MANGAS</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</si>
  <si>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</si>
  <si>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</si>
  <si>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</si>
  <si>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</si>
  <si>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</si>
  <si>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</si>
  <si>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</si>
  <si>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</si>
  <si>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</si>
  <si>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</si>
  <si>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</si>
  <si>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</si>
  <si>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</si>
  <si>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</si>
  <si>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</si>
  <si>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</si>
  <si>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</si>
  <si>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</si>
  <si>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</si>
  <si>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</si>
  <si>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</si>
  <si>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</si>
  <si>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</si>
  <si>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</si>
  <si>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Turbina Solar Titan 130 N°7</t>
  </si>
  <si>
    <t>Durante el año 2017 se aplicará metodología alternativa para cuantificación de consumo de combustible de acuerdo a lo descrito en la Resolución Exenta Nº 1053, Anexo 3, punto 6:
"Condiciones excepcionales para el primer año de implementación" . Como medida de control se reportará en base horaria la potencia de funcionamiento de la turbina</t>
  </si>
  <si>
    <t>El combustible principal de esta unidad es Gas Natural, sin embargo también está habilitada
técnicamente para la operación con Petróleo Diesel, pero para que
esto ocurra se deben presentar dos condiciones simultáneamente:
1. Salida de unidades base, debido a falla o mantención programada, y
2. Restricción de gas natural.
Esta situación de doble contingencia no se ha producido ni se prevé que pueda ocurrir de
mantenerse las condiciones de abastecimiento de gas natural en la región.
De acuerdo a lo anterior en el Anexo 3 se describe la metodología para la cuantificación del
combustible para el año 2017.</t>
  </si>
  <si>
    <t>Fluxi 2250/TZ</t>
  </si>
  <si>
    <t>Turbina General Electric N°8</t>
  </si>
  <si>
    <t>Turbina Solar Titan130 N°9</t>
  </si>
  <si>
    <t>Expediente: DFZ-2016-4860-XII-LEY-EI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</si>
</sst>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8"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b/>
      <sz val="10"/>
      <name val="Arial"/>
      <family val="2"/>
    </font>
    <font>
      <i/>
      <sz val="11"/>
      <color theme="1"/>
      <name val="Calibri"/>
      <family val="2"/>
      <scheme val="minor"/>
    </font>
    <font>
      <sz val="11"/>
      <color theme="1"/>
      <name val="Arial"/>
      <family val="2"/>
    </font>
    <font>
      <b/>
      <sz val="11"/>
      <color theme="1"/>
      <name val="Arial"/>
      <family val="2"/>
    </font>
    <font>
      <sz val="10"/>
      <color theme="1"/>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45">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6" fillId="0" borderId="0" xfId="1" applyFont="1" applyAlignment="1">
      <alignment horizontal="center" vertical="center"/>
    </xf>
    <xf numFmtId="0" fontId="0" fillId="0" borderId="0" xfId="0" applyAlignment="1">
      <alignment horizontal="center"/>
    </xf>
    <xf numFmtId="0" fontId="0" fillId="0" borderId="0" xfId="0" applyBorder="1" applyAlignment="1">
      <alignment horizontal="center"/>
    </xf>
    <xf numFmtId="0" fontId="0" fillId="0" borderId="0" xfId="0" applyFill="1" applyAlignment="1">
      <alignment horizontal="center"/>
    </xf>
    <xf numFmtId="0" fontId="2" fillId="0" borderId="1" xfId="0" applyFont="1" applyFill="1" applyBorder="1" applyAlignment="1">
      <alignment horizontal="center" wrapText="1"/>
    </xf>
    <xf numFmtId="0" fontId="0" fillId="0" borderId="0" xfId="0" applyAlignment="1">
      <alignment horizontal="center"/>
    </xf>
    <xf numFmtId="0" fontId="0" fillId="0" borderId="0" xfId="0" applyBorder="1" applyAlignment="1">
      <alignment horizontal="center"/>
    </xf>
    <xf numFmtId="0" fontId="5" fillId="0" borderId="0" xfId="1" applyFont="1" applyAlignment="1">
      <alignment horizontal="center" vertical="center"/>
    </xf>
    <xf numFmtId="14" fontId="0" fillId="0" borderId="1" xfId="0" applyNumberFormat="1" applyBorder="1"/>
    <xf numFmtId="0" fontId="0" fillId="0" borderId="1" xfId="0" applyBorder="1" applyAlignment="1">
      <alignment horizontal="right"/>
    </xf>
    <xf numFmtId="0" fontId="0" fillId="0" borderId="1" xfId="0" applyBorder="1" applyAlignment="1">
      <alignment horizontal="center"/>
    </xf>
    <xf numFmtId="0" fontId="0" fillId="0" borderId="1" xfId="0" applyFill="1" applyBorder="1" applyAlignment="1">
      <alignment horizontal="center"/>
    </xf>
    <xf numFmtId="0" fontId="0" fillId="0" borderId="12" xfId="0" applyBorder="1" applyAlignment="1">
      <alignment horizontal="right"/>
    </xf>
    <xf numFmtId="0" fontId="0" fillId="0" borderId="9" xfId="0" applyBorder="1" applyAlignment="1">
      <alignment horizontal="right"/>
    </xf>
    <xf numFmtId="0" fontId="0" fillId="0" borderId="1" xfId="0" applyBorder="1"/>
    <xf numFmtId="0" fontId="10" fillId="0" borderId="0" xfId="1" applyFont="1" applyFill="1" applyBorder="1" applyAlignment="1">
      <alignment horizontal="left"/>
    </xf>
    <xf numFmtId="0" fontId="0" fillId="0" borderId="0" xfId="0" applyBorder="1"/>
    <xf numFmtId="0" fontId="0" fillId="0" borderId="1" xfId="0" applyFont="1" applyBorder="1" applyAlignment="1">
      <alignment horizontal="right" vertical="center" wrapText="1"/>
    </xf>
    <xf numFmtId="0" fontId="0" fillId="0" borderId="1" xfId="0" applyBorder="1" applyAlignment="1">
      <alignment horizontal="center" wrapText="1"/>
    </xf>
    <xf numFmtId="0" fontId="13" fillId="3" borderId="24" xfId="1" applyFont="1" applyFill="1" applyBorder="1" applyAlignment="1">
      <alignment horizontal="center" vertical="center"/>
    </xf>
    <xf numFmtId="0" fontId="13" fillId="3" borderId="25" xfId="1" applyFont="1" applyFill="1" applyBorder="1" applyAlignment="1">
      <alignment horizontal="center" vertical="center"/>
    </xf>
    <xf numFmtId="14" fontId="4" fillId="5" borderId="1" xfId="1" applyNumberFormat="1" applyFont="1" applyFill="1" applyBorder="1" applyAlignment="1">
      <alignment vertical="center"/>
    </xf>
    <xf numFmtId="0" fontId="4" fillId="0" borderId="1" xfId="1" applyFont="1" applyBorder="1" applyAlignment="1">
      <alignment horizontal="center" vertical="center"/>
    </xf>
    <xf numFmtId="0" fontId="4" fillId="0" borderId="27" xfId="1" applyFont="1" applyBorder="1" applyAlignment="1">
      <alignment horizontal="center" vertical="center"/>
    </xf>
    <xf numFmtId="0" fontId="5" fillId="0" borderId="0" xfId="1" applyFont="1" applyAlignment="1">
      <alignment vertical="center"/>
    </xf>
    <xf numFmtId="0" fontId="1" fillId="3" borderId="7" xfId="0" applyFont="1" applyFill="1" applyBorder="1" applyAlignment="1"/>
    <xf numFmtId="0" fontId="1" fillId="3" borderId="8" xfId="0" applyFont="1" applyFill="1" applyBorder="1" applyAlignment="1"/>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4" fillId="0" borderId="1" xfId="0" applyFont="1" applyBorder="1" applyAlignment="1">
      <alignment horizontal="center"/>
    </xf>
    <xf numFmtId="15" fontId="0" fillId="0" borderId="1" xfId="0" applyNumberFormat="1" applyBorder="1"/>
    <xf numFmtId="14" fontId="0" fillId="0" borderId="1" xfId="0" applyNumberFormat="1" applyBorder="1" applyAlignment="1">
      <alignment horizontal="center"/>
    </xf>
    <xf numFmtId="0" fontId="0" fillId="0" borderId="0" xfId="0" applyBorder="1" applyAlignment="1">
      <alignment vertical="center"/>
    </xf>
    <xf numFmtId="0" fontId="3" fillId="0" borderId="0" xfId="0" applyFont="1"/>
    <xf numFmtId="0" fontId="15" fillId="0" borderId="0" xfId="0" applyFont="1" applyAlignment="1">
      <alignment vertical="center"/>
    </xf>
    <xf numFmtId="0" fontId="15" fillId="0" borderId="0" xfId="0" applyFont="1"/>
    <xf numFmtId="0" fontId="15" fillId="0" borderId="0" xfId="0" applyFont="1" applyFill="1" applyBorder="1" applyAlignment="1">
      <alignment vertical="center"/>
    </xf>
    <xf numFmtId="0" fontId="13"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6" fillId="0" borderId="0" xfId="0" applyFont="1"/>
    <xf numFmtId="0" fontId="4" fillId="5" borderId="1" xfId="0" applyFont="1" applyFill="1" applyBorder="1" applyAlignment="1">
      <alignment horizontal="left" vertical="center" wrapText="1"/>
    </xf>
    <xf numFmtId="0" fontId="4" fillId="0" borderId="1" xfId="0" applyFont="1" applyFill="1" applyBorder="1" applyAlignment="1">
      <alignment vertical="center"/>
    </xf>
    <xf numFmtId="0" fontId="17" fillId="0" borderId="1" xfId="0" applyFont="1" applyBorder="1"/>
    <xf numFmtId="0" fontId="4" fillId="5" borderId="1" xfId="0" applyFont="1" applyFill="1" applyBorder="1" applyAlignment="1">
      <alignment vertical="center" wrapText="1"/>
    </xf>
    <xf numFmtId="0" fontId="4" fillId="5" borderId="1" xfId="0" applyFont="1" applyFill="1" applyBorder="1" applyAlignment="1">
      <alignment horizontal="left" vertical="center"/>
    </xf>
    <xf numFmtId="0" fontId="4" fillId="5" borderId="1" xfId="0" applyFont="1" applyFill="1" applyBorder="1" applyAlignment="1">
      <alignment vertical="center"/>
    </xf>
    <xf numFmtId="0" fontId="17" fillId="0" borderId="0" xfId="0" applyFont="1" applyFill="1" applyBorder="1" applyAlignment="1">
      <alignment horizontal="center"/>
    </xf>
    <xf numFmtId="0" fontId="17" fillId="0" borderId="1" xfId="0" applyFont="1" applyFill="1" applyBorder="1" applyAlignment="1">
      <alignment horizontal="right"/>
    </xf>
    <xf numFmtId="0" fontId="15" fillId="0" borderId="0" xfId="0" applyFont="1" applyAlignment="1">
      <alignment horizontal="left"/>
    </xf>
    <xf numFmtId="0" fontId="5" fillId="0" borderId="0" xfId="1" applyFont="1" applyAlignment="1">
      <alignment horizontal="center" vertical="center"/>
    </xf>
    <xf numFmtId="0" fontId="10" fillId="0" borderId="7" xfId="1" applyFont="1" applyFill="1" applyBorder="1" applyAlignment="1">
      <alignment horizontal="left"/>
    </xf>
    <xf numFmtId="0" fontId="10" fillId="0" borderId="8" xfId="1" applyFont="1" applyFill="1" applyBorder="1" applyAlignment="1">
      <alignment horizontal="left"/>
    </xf>
    <xf numFmtId="0" fontId="10" fillId="0" borderId="9" xfId="1" applyFont="1" applyFill="1" applyBorder="1" applyAlignment="1">
      <alignment horizontal="left"/>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wrapText="1"/>
    </xf>
    <xf numFmtId="0" fontId="2" fillId="0" borderId="8" xfId="0" applyFont="1" applyFill="1" applyBorder="1" applyAlignment="1">
      <alignment horizontal="left" wrapText="1"/>
    </xf>
    <xf numFmtId="0" fontId="2" fillId="0" borderId="9" xfId="0" applyFont="1" applyFill="1" applyBorder="1" applyAlignment="1">
      <alignment horizontal="left" wrapText="1"/>
    </xf>
    <xf numFmtId="0" fontId="2" fillId="0" borderId="1" xfId="0" applyFont="1" applyFill="1" applyBorder="1" applyAlignment="1">
      <alignment horizontal="left"/>
    </xf>
    <xf numFmtId="0" fontId="10" fillId="0" borderId="1" xfId="1" applyFont="1" applyFill="1" applyBorder="1" applyAlignment="1">
      <alignment horizontal="left" vertical="center"/>
    </xf>
    <xf numFmtId="0" fontId="2" fillId="0" borderId="1" xfId="0" applyFont="1" applyFill="1" applyBorder="1" applyAlignment="1">
      <alignment horizontal="left" vertical="center"/>
    </xf>
    <xf numFmtId="0" fontId="0" fillId="0" borderId="3" xfId="0" applyBorder="1" applyAlignment="1">
      <alignment horizontal="center"/>
    </xf>
    <xf numFmtId="0" fontId="9" fillId="2" borderId="1"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10" fillId="0" borderId="1" xfId="1" applyFont="1" applyFill="1" applyBorder="1" applyAlignment="1">
      <alignment horizontal="left"/>
    </xf>
    <xf numFmtId="0" fontId="2" fillId="0" borderId="1" xfId="0" applyFont="1" applyFill="1" applyBorder="1" applyAlignment="1">
      <alignment horizontal="left" wrapText="1"/>
    </xf>
    <xf numFmtId="49" fontId="4" fillId="5" borderId="26" xfId="1" applyNumberFormat="1" applyFont="1" applyFill="1" applyBorder="1" applyAlignment="1">
      <alignment horizontal="center" vertical="center"/>
    </xf>
    <xf numFmtId="2" fontId="4" fillId="5" borderId="26" xfId="1" applyNumberFormat="1" applyFont="1" applyFill="1" applyBorder="1" applyAlignment="1">
      <alignment horizontal="center" vertical="center"/>
    </xf>
    <xf numFmtId="49" fontId="4" fillId="5" borderId="28" xfId="1" applyNumberFormat="1" applyFont="1" applyFill="1" applyBorder="1" applyAlignment="1">
      <alignment horizontal="center" vertical="center"/>
    </xf>
    <xf numFmtId="49" fontId="4" fillId="5" borderId="30" xfId="1" applyNumberFormat="1" applyFont="1" applyFill="1" applyBorder="1" applyAlignment="1">
      <alignment horizontal="center" vertical="center"/>
    </xf>
    <xf numFmtId="49" fontId="4" fillId="5" borderId="32" xfId="1" applyNumberFormat="1" applyFont="1" applyFill="1" applyBorder="1" applyAlignment="1">
      <alignment horizontal="center" vertical="center"/>
    </xf>
    <xf numFmtId="2" fontId="4" fillId="5" borderId="29" xfId="1" applyNumberFormat="1" applyFont="1" applyFill="1" applyBorder="1" applyAlignment="1">
      <alignment horizontal="center" vertical="center"/>
    </xf>
    <xf numFmtId="2" fontId="4" fillId="5" borderId="31" xfId="1" applyNumberFormat="1" applyFont="1" applyFill="1" applyBorder="1" applyAlignment="1">
      <alignment horizontal="center" vertical="center"/>
    </xf>
    <xf numFmtId="2" fontId="4" fillId="5" borderId="33" xfId="1" applyNumberFormat="1" applyFont="1" applyFill="1" applyBorder="1" applyAlignment="1">
      <alignment horizontal="center" vertical="center"/>
    </xf>
    <xf numFmtId="0" fontId="13" fillId="5" borderId="21" xfId="1" applyFont="1" applyFill="1" applyBorder="1" applyAlignment="1">
      <alignment horizontal="center" vertical="center"/>
    </xf>
    <xf numFmtId="0" fontId="13" fillId="5" borderId="22" xfId="1" applyFont="1" applyFill="1" applyBorder="1" applyAlignment="1">
      <alignment horizontal="center" vertical="center"/>
    </xf>
    <xf numFmtId="0" fontId="13" fillId="5" borderId="23" xfId="1" applyFont="1" applyFill="1" applyBorder="1" applyAlignment="1">
      <alignment horizontal="center" vertical="center"/>
    </xf>
    <xf numFmtId="0" fontId="0" fillId="4" borderId="7" xfId="0" applyFill="1" applyBorder="1" applyAlignment="1">
      <alignment horizontal="left" vertical="center"/>
    </xf>
    <xf numFmtId="0" fontId="0" fillId="4" borderId="8" xfId="0" applyFill="1" applyBorder="1" applyAlignment="1">
      <alignment horizontal="left" vertical="center"/>
    </xf>
    <xf numFmtId="0" fontId="0" fillId="4" borderId="9" xfId="0" applyFill="1" applyBorder="1" applyAlignment="1">
      <alignment horizontal="left" vertical="center"/>
    </xf>
    <xf numFmtId="0" fontId="0" fillId="4" borderId="1" xfId="0" applyFill="1" applyBorder="1" applyAlignment="1">
      <alignment horizontal="left" vertical="center"/>
    </xf>
    <xf numFmtId="14" fontId="5" fillId="0" borderId="18" xfId="1" applyNumberFormat="1" applyFont="1" applyBorder="1" applyAlignment="1">
      <alignment horizontal="center" vertical="center"/>
    </xf>
    <xf numFmtId="0" fontId="5" fillId="0" borderId="19" xfId="1" applyFont="1" applyBorder="1" applyAlignment="1">
      <alignment horizontal="center" vertical="center"/>
    </xf>
    <xf numFmtId="0" fontId="5" fillId="0" borderId="20" xfId="1" applyFont="1" applyBorder="1" applyAlignment="1">
      <alignment horizontal="center" vertical="center"/>
    </xf>
    <xf numFmtId="0" fontId="15" fillId="0" borderId="1" xfId="0" applyFont="1" applyBorder="1" applyAlignment="1">
      <alignment horizontal="center"/>
    </xf>
    <xf numFmtId="0" fontId="4" fillId="5" borderId="1" xfId="0" applyFont="1" applyFill="1" applyBorder="1" applyAlignment="1">
      <alignment horizontal="left" vertical="center"/>
    </xf>
    <xf numFmtId="0" fontId="4" fillId="5" borderId="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9" xfId="0" applyFont="1" applyFill="1" applyBorder="1" applyAlignment="1">
      <alignment horizontal="left" vertical="center" wrapText="1"/>
    </xf>
    <xf numFmtId="0" fontId="17" fillId="0" borderId="7" xfId="0" applyFont="1" applyFill="1" applyBorder="1" applyAlignment="1">
      <alignment vertical="center" wrapText="1"/>
    </xf>
    <xf numFmtId="0" fontId="17" fillId="0" borderId="9" xfId="0" applyFont="1" applyFill="1" applyBorder="1" applyAlignment="1">
      <alignment vertical="center"/>
    </xf>
    <xf numFmtId="0" fontId="17" fillId="0" borderId="7" xfId="0" applyFont="1" applyFill="1" applyBorder="1" applyAlignment="1">
      <alignment horizontal="center"/>
    </xf>
    <xf numFmtId="0" fontId="17" fillId="0" borderId="9" xfId="0" applyFont="1" applyFill="1" applyBorder="1" applyAlignment="1">
      <alignment horizontal="center"/>
    </xf>
    <xf numFmtId="0" fontId="17" fillId="0" borderId="1" xfId="0" applyFont="1" applyFill="1" applyBorder="1" applyAlignment="1">
      <alignment horizontal="center"/>
    </xf>
    <xf numFmtId="0" fontId="17" fillId="0" borderId="7" xfId="0" applyFont="1" applyFill="1" applyBorder="1" applyAlignment="1">
      <alignment horizontal="center" vertical="center"/>
    </xf>
    <xf numFmtId="0" fontId="17" fillId="0" borderId="9" xfId="0" applyFont="1" applyFill="1" applyBorder="1" applyAlignment="1">
      <alignment horizontal="center" vertical="center"/>
    </xf>
    <xf numFmtId="0" fontId="4" fillId="0" borderId="1" xfId="0" applyFont="1" applyFill="1" applyBorder="1" applyAlignment="1">
      <alignment horizontal="center" vertical="center" wrapText="1"/>
    </xf>
    <xf numFmtId="14" fontId="5" fillId="0" borderId="18" xfId="0" applyNumberFormat="1"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17" fillId="0" borderId="7" xfId="0" applyFont="1" applyFill="1" applyBorder="1" applyAlignment="1">
      <alignment horizontal="left" vertical="center" wrapText="1"/>
    </xf>
    <xf numFmtId="0" fontId="17" fillId="0" borderId="9" xfId="0" applyFont="1" applyFill="1" applyBorder="1" applyAlignment="1">
      <alignment horizontal="left" vertical="center"/>
    </xf>
    <xf numFmtId="0" fontId="5" fillId="0" borderId="0" xfId="0" applyFont="1" applyAlignment="1">
      <alignment horizontal="center"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708212</xdr:colOff>
      <xdr:row>0</xdr:row>
      <xdr:rowOff>26893</xdr:rowOff>
    </xdr:from>
    <xdr:to>
      <xdr:col>3</xdr:col>
      <xdr:colOff>443455</xdr:colOff>
      <xdr:row>4</xdr:row>
      <xdr:rowOff>122687</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8212" y="26893"/>
          <a:ext cx="2874683" cy="827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224117</xdr:colOff>
      <xdr:row>0</xdr:row>
      <xdr:rowOff>71717</xdr:rowOff>
    </xdr:from>
    <xdr:to>
      <xdr:col>3</xdr:col>
      <xdr:colOff>1239071</xdr:colOff>
      <xdr:row>4</xdr:row>
      <xdr:rowOff>167511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71717"/>
          <a:ext cx="2836134" cy="8273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198" y="44824"/>
          <a:ext cx="2783164" cy="8545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V%205440464%20Ficha%20Revisi&#243;n%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 val="ALT. 10"/>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2"/>
      <sheetName val="ALT. 3"/>
      <sheetName val="ALT. 4"/>
      <sheetName val="ALT. 5"/>
      <sheetName val="ALT. 6"/>
      <sheetName val="ALT. 7"/>
      <sheetName val="ALT. 8"/>
      <sheetName val="ALT. 9"/>
      <sheetName val="ALT. 10"/>
      <sheetName val="ALT. 11"/>
    </sheetNames>
    <sheetDataSet>
      <sheetData sheetId="0"/>
      <sheetData sheetId="1">
        <row r="9">
          <cell r="C9" t="str">
            <v>Turbina hitachi 1</v>
          </cell>
          <cell r="D9" t="str">
            <v>Turbina Solar Mars 2</v>
          </cell>
          <cell r="E9" t="str">
            <v>Turbina Solar Titan 3</v>
          </cell>
          <cell r="F9" t="str">
            <v>Turbina General Electric 4</v>
          </cell>
          <cell r="G9" t="str">
            <v>Turbina Solar Titan 5</v>
          </cell>
        </row>
        <row r="10">
          <cell r="C10" t="str">
            <v>EL008509-0</v>
          </cell>
          <cell r="D10" t="str">
            <v>EL008510-4</v>
          </cell>
          <cell r="E10" t="str">
            <v>EL008511-2</v>
          </cell>
          <cell r="F10" t="str">
            <v>EL008512-0</v>
          </cell>
          <cell r="G10" t="str">
            <v>EL008513-9</v>
          </cell>
        </row>
      </sheetData>
      <sheetData sheetId="2">
        <row r="7">
          <cell r="B7" t="str">
            <v>Turbina hitachi 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02"/>
  <sheetViews>
    <sheetView tabSelected="1" view="pageLayout" topLeftCell="B37" zoomScale="70" zoomScaleNormal="100" zoomScalePageLayoutView="70" workbookViewId="0">
      <selection activeCell="B40" sqref="B40:E41"/>
    </sheetView>
  </sheetViews>
  <sheetFormatPr baseColWidth="10" defaultRowHeight="14.4" x14ac:dyDescent="0.3"/>
  <cols>
    <col min="1" max="1" width="3.44140625" customWidth="1"/>
    <col min="2" max="2" width="21.44140625" customWidth="1"/>
    <col min="3" max="3" width="9.6640625" customWidth="1"/>
    <col min="4" max="4" width="31.5546875" customWidth="1"/>
    <col min="5" max="5" width="29.109375" style="19" customWidth="1"/>
  </cols>
  <sheetData>
    <row r="3" spans="4:4" x14ac:dyDescent="0.3">
      <c r="D3" s="1"/>
    </row>
    <row r="20" spans="2:5" ht="15.6" x14ac:dyDescent="0.3">
      <c r="B20" s="68" t="s">
        <v>4</v>
      </c>
      <c r="C20" s="68"/>
      <c r="D20" s="68"/>
      <c r="E20" s="68"/>
    </row>
    <row r="21" spans="2:5" ht="15.6" customHeight="1" x14ac:dyDescent="0.3">
      <c r="B21" s="68"/>
      <c r="C21" s="68"/>
      <c r="D21" s="68"/>
      <c r="E21" s="68"/>
    </row>
    <row r="22" spans="2:5" ht="15.6" customHeight="1" x14ac:dyDescent="0.3">
      <c r="B22" s="78" t="s">
        <v>6</v>
      </c>
      <c r="C22" s="78"/>
      <c r="D22" s="78"/>
      <c r="E22" s="78"/>
    </row>
    <row r="23" spans="2:5" x14ac:dyDescent="0.3">
      <c r="B23" s="78" t="s">
        <v>7</v>
      </c>
      <c r="C23" s="78"/>
      <c r="D23" s="78"/>
      <c r="E23" s="78"/>
    </row>
    <row r="24" spans="2:5" x14ac:dyDescent="0.3">
      <c r="B24" s="9"/>
      <c r="C24" s="9"/>
      <c r="D24" s="9"/>
      <c r="E24" s="18"/>
    </row>
    <row r="25" spans="2:5" x14ac:dyDescent="0.3">
      <c r="B25" s="9"/>
      <c r="C25" s="9"/>
      <c r="D25" s="9"/>
      <c r="E25" s="18"/>
    </row>
    <row r="26" spans="2:5" x14ac:dyDescent="0.3">
      <c r="B26" s="9"/>
      <c r="C26" s="9"/>
      <c r="D26" s="9"/>
      <c r="E26" s="18"/>
    </row>
    <row r="27" spans="2:5" x14ac:dyDescent="0.3">
      <c r="B27" s="9"/>
      <c r="C27" s="78" t="s">
        <v>156</v>
      </c>
      <c r="D27" s="78"/>
      <c r="E27" s="18"/>
    </row>
    <row r="28" spans="2:5" x14ac:dyDescent="0.3">
      <c r="B28" s="9"/>
      <c r="C28" s="9"/>
      <c r="D28" s="9"/>
      <c r="E28" s="18"/>
    </row>
    <row r="29" spans="2:5" x14ac:dyDescent="0.3">
      <c r="B29" s="9"/>
      <c r="C29" s="9"/>
      <c r="D29" s="9"/>
      <c r="E29" s="18"/>
    </row>
    <row r="30" spans="2:5" x14ac:dyDescent="0.3">
      <c r="B30" s="9"/>
      <c r="C30" s="9"/>
      <c r="D30" s="9"/>
      <c r="E30" s="18"/>
    </row>
    <row r="31" spans="2:5" x14ac:dyDescent="0.3">
      <c r="B31" s="9"/>
      <c r="C31" s="9"/>
      <c r="D31" s="14"/>
      <c r="E31" s="18"/>
    </row>
    <row r="32" spans="2:5" ht="70.2" customHeight="1" x14ac:dyDescent="0.3">
      <c r="B32" s="9"/>
      <c r="C32" s="13" t="s">
        <v>49</v>
      </c>
      <c r="D32" s="15"/>
      <c r="E32" s="18"/>
    </row>
    <row r="33" spans="2:7" ht="70.2" customHeight="1" x14ac:dyDescent="0.3">
      <c r="B33" s="9"/>
      <c r="C33" s="12" t="s">
        <v>50</v>
      </c>
      <c r="D33" s="16"/>
      <c r="E33" s="18"/>
      <c r="G33" s="11"/>
    </row>
    <row r="34" spans="2:7" ht="70.2" customHeight="1" x14ac:dyDescent="0.3">
      <c r="B34" s="9"/>
      <c r="C34" s="13" t="s">
        <v>51</v>
      </c>
      <c r="D34" s="15"/>
      <c r="E34" s="18"/>
    </row>
    <row r="35" spans="2:7" x14ac:dyDescent="0.3">
      <c r="B35" s="9"/>
      <c r="C35" s="10"/>
      <c r="D35" s="9"/>
      <c r="E35" s="18"/>
    </row>
    <row r="36" spans="2:7" x14ac:dyDescent="0.3">
      <c r="B36" s="9"/>
      <c r="C36" s="10"/>
      <c r="D36" s="9"/>
      <c r="E36" s="18"/>
    </row>
    <row r="37" spans="2:7" x14ac:dyDescent="0.3">
      <c r="B37" s="9"/>
      <c r="C37" s="10"/>
      <c r="D37" s="9"/>
      <c r="E37" s="18"/>
    </row>
    <row r="38" spans="2:7" x14ac:dyDescent="0.3">
      <c r="B38" s="9"/>
      <c r="C38" s="9"/>
      <c r="D38" s="9"/>
      <c r="E38" s="18"/>
    </row>
    <row r="39" spans="2:7" x14ac:dyDescent="0.3">
      <c r="B39" s="79" t="s">
        <v>5</v>
      </c>
      <c r="C39" s="80"/>
      <c r="D39" s="80"/>
      <c r="E39" s="81"/>
    </row>
    <row r="40" spans="2:7" ht="60" customHeight="1" x14ac:dyDescent="0.3">
      <c r="B40" s="72" t="s">
        <v>9</v>
      </c>
      <c r="C40" s="73"/>
      <c r="D40" s="73"/>
      <c r="E40" s="74"/>
    </row>
    <row r="41" spans="2:7" x14ac:dyDescent="0.3">
      <c r="B41" s="75"/>
      <c r="C41" s="76"/>
      <c r="D41" s="76"/>
      <c r="E41" s="77"/>
    </row>
    <row r="42" spans="2:7" x14ac:dyDescent="0.3">
      <c r="B42" s="99"/>
      <c r="C42" s="100"/>
      <c r="D42" s="100"/>
      <c r="E42" s="101"/>
    </row>
    <row r="43" spans="2:7" ht="14.4" customHeight="1" x14ac:dyDescent="0.3">
      <c r="B43" s="93" t="s">
        <v>8</v>
      </c>
      <c r="C43" s="94"/>
      <c r="D43" s="94"/>
      <c r="E43" s="95"/>
    </row>
    <row r="44" spans="2:7" x14ac:dyDescent="0.3">
      <c r="B44" s="93"/>
      <c r="C44" s="94"/>
      <c r="D44" s="94"/>
      <c r="E44" s="95"/>
    </row>
    <row r="45" spans="2:7" x14ac:dyDescent="0.3">
      <c r="B45" s="93"/>
      <c r="C45" s="94"/>
      <c r="D45" s="94"/>
      <c r="E45" s="95"/>
    </row>
    <row r="46" spans="2:7" x14ac:dyDescent="0.3">
      <c r="B46" s="93"/>
      <c r="C46" s="94"/>
      <c r="D46" s="94"/>
      <c r="E46" s="95"/>
    </row>
    <row r="47" spans="2:7" x14ac:dyDescent="0.3">
      <c r="B47" s="93"/>
      <c r="C47" s="94"/>
      <c r="D47" s="94"/>
      <c r="E47" s="95"/>
    </row>
    <row r="48" spans="2:7" x14ac:dyDescent="0.3">
      <c r="B48" s="93"/>
      <c r="C48" s="94"/>
      <c r="D48" s="94"/>
      <c r="E48" s="95"/>
    </row>
    <row r="49" spans="2:5" x14ac:dyDescent="0.3">
      <c r="B49" s="93"/>
      <c r="C49" s="94"/>
      <c r="D49" s="94"/>
      <c r="E49" s="95"/>
    </row>
    <row r="50" spans="2:5" x14ac:dyDescent="0.3">
      <c r="B50" s="96"/>
      <c r="C50" s="97"/>
      <c r="D50" s="97"/>
      <c r="E50" s="98"/>
    </row>
    <row r="51" spans="2:5" x14ac:dyDescent="0.3">
      <c r="B51" s="91"/>
      <c r="C51" s="91"/>
      <c r="D51" s="91"/>
      <c r="E51" s="91"/>
    </row>
    <row r="52" spans="2:5" x14ac:dyDescent="0.3">
      <c r="B52" s="92" t="s">
        <v>10</v>
      </c>
      <c r="C52" s="92"/>
      <c r="D52" s="92"/>
      <c r="E52" s="92"/>
    </row>
    <row r="53" spans="2:5" x14ac:dyDescent="0.3">
      <c r="B53" s="4" t="s">
        <v>11</v>
      </c>
      <c r="C53" s="4"/>
      <c r="D53" s="3"/>
      <c r="E53" s="26">
        <v>42716</v>
      </c>
    </row>
    <row r="54" spans="2:5" x14ac:dyDescent="0.3">
      <c r="B54" s="89" t="s">
        <v>12</v>
      </c>
      <c r="C54" s="89"/>
      <c r="D54" s="89"/>
      <c r="E54" s="27" t="s">
        <v>72</v>
      </c>
    </row>
    <row r="55" spans="2:5" ht="31.8" customHeight="1" x14ac:dyDescent="0.3">
      <c r="B55" s="89" t="s">
        <v>13</v>
      </c>
      <c r="C55" s="89"/>
      <c r="D55" s="89"/>
      <c r="E55" s="35" t="s">
        <v>73</v>
      </c>
    </row>
    <row r="56" spans="2:5" x14ac:dyDescent="0.3">
      <c r="B56" s="89" t="s">
        <v>14</v>
      </c>
      <c r="C56" s="89"/>
      <c r="D56" s="89"/>
      <c r="E56" s="27" t="s">
        <v>66</v>
      </c>
    </row>
    <row r="57" spans="2:5" x14ac:dyDescent="0.3">
      <c r="B57" s="89" t="s">
        <v>15</v>
      </c>
      <c r="C57" s="89"/>
      <c r="D57" s="89"/>
      <c r="E57" s="27" t="s">
        <v>74</v>
      </c>
    </row>
    <row r="58" spans="2:5" x14ac:dyDescent="0.3">
      <c r="B58" s="88" t="s">
        <v>16</v>
      </c>
      <c r="C58" s="88"/>
      <c r="D58" s="88"/>
      <c r="E58" s="27">
        <v>1</v>
      </c>
    </row>
    <row r="59" spans="2:5" x14ac:dyDescent="0.3">
      <c r="B59" s="2"/>
      <c r="C59" s="2"/>
      <c r="D59" s="2"/>
      <c r="E59" s="21"/>
    </row>
    <row r="60" spans="2:5" x14ac:dyDescent="0.3">
      <c r="B60" s="102" t="s">
        <v>17</v>
      </c>
      <c r="C60" s="102"/>
      <c r="D60" s="102"/>
      <c r="E60" s="102"/>
    </row>
    <row r="61" spans="2:5" x14ac:dyDescent="0.3">
      <c r="B61" s="89" t="s">
        <v>18</v>
      </c>
      <c r="C61" s="89"/>
      <c r="D61" s="89"/>
      <c r="E61" s="28" t="s">
        <v>67</v>
      </c>
    </row>
    <row r="62" spans="2:5" x14ac:dyDescent="0.3">
      <c r="B62" s="89" t="s">
        <v>14</v>
      </c>
      <c r="C62" s="89"/>
      <c r="D62" s="89"/>
      <c r="E62" s="28" t="s">
        <v>66</v>
      </c>
    </row>
    <row r="63" spans="2:5" x14ac:dyDescent="0.3">
      <c r="B63" s="89" t="s">
        <v>19</v>
      </c>
      <c r="C63" s="89"/>
      <c r="D63" s="89"/>
      <c r="E63" s="28">
        <v>5440464</v>
      </c>
    </row>
    <row r="64" spans="2:5" x14ac:dyDescent="0.3">
      <c r="B64" s="89" t="s">
        <v>20</v>
      </c>
      <c r="C64" s="89"/>
      <c r="D64" s="89"/>
      <c r="E64" s="28" t="s">
        <v>68</v>
      </c>
    </row>
    <row r="65" spans="2:5" ht="28.8" customHeight="1" x14ac:dyDescent="0.3">
      <c r="B65" s="90" t="s">
        <v>21</v>
      </c>
      <c r="C65" s="90"/>
      <c r="D65" s="90"/>
      <c r="E65" s="36" t="s">
        <v>69</v>
      </c>
    </row>
    <row r="66" spans="2:5" x14ac:dyDescent="0.3">
      <c r="B66" s="89" t="s">
        <v>22</v>
      </c>
      <c r="C66" s="89"/>
      <c r="D66" s="89"/>
      <c r="E66" s="29" t="s">
        <v>70</v>
      </c>
    </row>
    <row r="67" spans="2:5" x14ac:dyDescent="0.3">
      <c r="B67" s="89" t="s">
        <v>15</v>
      </c>
      <c r="C67" s="89"/>
      <c r="D67" s="89"/>
      <c r="E67" s="28" t="s">
        <v>71</v>
      </c>
    </row>
    <row r="68" spans="2:5" x14ac:dyDescent="0.3">
      <c r="B68" s="89" t="s">
        <v>23</v>
      </c>
      <c r="C68" s="89"/>
      <c r="D68" s="89"/>
      <c r="E68" s="22">
        <v>283.13</v>
      </c>
    </row>
    <row r="69" spans="2:5" x14ac:dyDescent="0.3">
      <c r="B69" s="88" t="s">
        <v>24</v>
      </c>
      <c r="C69" s="88"/>
      <c r="D69" s="88"/>
      <c r="E69" s="22">
        <v>0</v>
      </c>
    </row>
    <row r="70" spans="2:5" x14ac:dyDescent="0.3">
      <c r="B70" s="88" t="s">
        <v>25</v>
      </c>
      <c r="C70" s="88"/>
      <c r="D70" s="88"/>
      <c r="E70" s="22">
        <v>5</v>
      </c>
    </row>
    <row r="71" spans="2:5" x14ac:dyDescent="0.3">
      <c r="B71" s="88" t="s">
        <v>26</v>
      </c>
      <c r="C71" s="88"/>
      <c r="D71" s="88"/>
      <c r="E71" s="22">
        <v>0</v>
      </c>
    </row>
    <row r="72" spans="2:5" x14ac:dyDescent="0.3">
      <c r="B72" s="88" t="s">
        <v>27</v>
      </c>
      <c r="C72" s="88"/>
      <c r="D72" s="88"/>
      <c r="E72" s="22">
        <v>5</v>
      </c>
    </row>
    <row r="74" spans="2:5" x14ac:dyDescent="0.3">
      <c r="E74" s="23"/>
    </row>
    <row r="75" spans="2:5" x14ac:dyDescent="0.3">
      <c r="E75" s="23"/>
    </row>
    <row r="76" spans="2:5" x14ac:dyDescent="0.3">
      <c r="E76" s="23"/>
    </row>
    <row r="77" spans="2:5" x14ac:dyDescent="0.3">
      <c r="E77" s="23"/>
    </row>
    <row r="78" spans="2:5" x14ac:dyDescent="0.3">
      <c r="E78" s="23"/>
    </row>
    <row r="79" spans="2:5" x14ac:dyDescent="0.3">
      <c r="E79" s="23"/>
    </row>
    <row r="80" spans="2:5" x14ac:dyDescent="0.3">
      <c r="E80" s="23"/>
    </row>
    <row r="81" spans="2:5" x14ac:dyDescent="0.3">
      <c r="E81" s="23"/>
    </row>
    <row r="82" spans="2:5" x14ac:dyDescent="0.3">
      <c r="B82" s="17"/>
      <c r="C82" s="17"/>
      <c r="D82" s="17"/>
      <c r="E82" s="20"/>
    </row>
    <row r="83" spans="2:5" x14ac:dyDescent="0.3">
      <c r="B83" s="24"/>
      <c r="C83" s="24"/>
      <c r="D83" s="24"/>
      <c r="E83" s="24"/>
    </row>
    <row r="85" spans="2:5" ht="15.6" x14ac:dyDescent="0.3">
      <c r="B85" s="68" t="s">
        <v>4</v>
      </c>
      <c r="C85" s="68"/>
      <c r="D85" s="68"/>
      <c r="E85" s="68"/>
    </row>
    <row r="86" spans="2:5" x14ac:dyDescent="0.3">
      <c r="B86" s="6" t="s">
        <v>46</v>
      </c>
      <c r="C86" s="7"/>
      <c r="D86" s="8"/>
      <c r="E86" s="5" t="s">
        <v>52</v>
      </c>
    </row>
    <row r="87" spans="2:5" x14ac:dyDescent="0.3">
      <c r="B87" s="69" t="s">
        <v>44</v>
      </c>
      <c r="C87" s="70"/>
      <c r="D87" s="71"/>
      <c r="E87" s="30" t="s">
        <v>75</v>
      </c>
    </row>
    <row r="88" spans="2:5" x14ac:dyDescent="0.3">
      <c r="B88" s="69" t="s">
        <v>28</v>
      </c>
      <c r="C88" s="70"/>
      <c r="D88" s="71"/>
      <c r="E88" s="30" t="s">
        <v>76</v>
      </c>
    </row>
    <row r="89" spans="2:5" x14ac:dyDescent="0.3">
      <c r="B89" s="82" t="s">
        <v>45</v>
      </c>
      <c r="C89" s="83"/>
      <c r="D89" s="84"/>
      <c r="E89" s="31" t="s">
        <v>77</v>
      </c>
    </row>
    <row r="90" spans="2:5" x14ac:dyDescent="0.3">
      <c r="B90" s="85" t="s">
        <v>29</v>
      </c>
      <c r="C90" s="86"/>
      <c r="D90" s="87"/>
      <c r="E90" s="31" t="s">
        <v>53</v>
      </c>
    </row>
    <row r="91" spans="2:5" ht="14.4" customHeight="1" x14ac:dyDescent="0.3">
      <c r="B91" s="82" t="s">
        <v>30</v>
      </c>
      <c r="C91" s="83"/>
      <c r="D91" s="84"/>
      <c r="E91" s="31" t="s">
        <v>78</v>
      </c>
    </row>
    <row r="92" spans="2:5" x14ac:dyDescent="0.3">
      <c r="B92" s="69" t="s">
        <v>3</v>
      </c>
      <c r="C92" s="70"/>
      <c r="D92" s="71"/>
      <c r="E92" s="31" t="s">
        <v>79</v>
      </c>
    </row>
    <row r="93" spans="2:5" x14ac:dyDescent="0.3">
      <c r="B93" s="69" t="s">
        <v>31</v>
      </c>
      <c r="C93" s="70"/>
      <c r="D93" s="71"/>
      <c r="E93" s="31">
        <v>1975</v>
      </c>
    </row>
    <row r="94" spans="2:5" x14ac:dyDescent="0.3">
      <c r="B94" s="69" t="s">
        <v>32</v>
      </c>
      <c r="C94" s="70"/>
      <c r="D94" s="71"/>
      <c r="E94" s="31">
        <v>1985</v>
      </c>
    </row>
    <row r="95" spans="2:5" x14ac:dyDescent="0.3">
      <c r="B95" s="69" t="s">
        <v>33</v>
      </c>
      <c r="C95" s="70"/>
      <c r="D95" s="71"/>
      <c r="E95" s="31" t="s">
        <v>80</v>
      </c>
    </row>
    <row r="96" spans="2:5" x14ac:dyDescent="0.3">
      <c r="B96" s="69" t="s">
        <v>34</v>
      </c>
      <c r="C96" s="70"/>
      <c r="D96" s="71"/>
      <c r="E96" s="31" t="s">
        <v>81</v>
      </c>
    </row>
    <row r="97" spans="2:5" x14ac:dyDescent="0.3">
      <c r="B97" s="82" t="s">
        <v>35</v>
      </c>
      <c r="C97" s="83"/>
      <c r="D97" s="84"/>
      <c r="E97" s="31" t="s">
        <v>54</v>
      </c>
    </row>
    <row r="98" spans="2:5" x14ac:dyDescent="0.3">
      <c r="B98" s="82" t="s">
        <v>36</v>
      </c>
      <c r="C98" s="83"/>
      <c r="D98" s="84"/>
      <c r="E98" s="31" t="s">
        <v>54</v>
      </c>
    </row>
    <row r="99" spans="2:5" x14ac:dyDescent="0.3">
      <c r="B99" s="82" t="s">
        <v>37</v>
      </c>
      <c r="C99" s="83"/>
      <c r="D99" s="84"/>
      <c r="E99" s="31">
        <v>104</v>
      </c>
    </row>
    <row r="100" spans="2:5" x14ac:dyDescent="0.3">
      <c r="B100" s="82" t="s">
        <v>38</v>
      </c>
      <c r="C100" s="83"/>
      <c r="D100" s="84"/>
      <c r="E100" s="31">
        <v>24</v>
      </c>
    </row>
    <row r="101" spans="2:5" x14ac:dyDescent="0.3">
      <c r="B101" s="82" t="s">
        <v>39</v>
      </c>
      <c r="C101" s="83"/>
      <c r="D101" s="84"/>
      <c r="E101" s="31" t="s">
        <v>54</v>
      </c>
    </row>
    <row r="102" spans="2:5" x14ac:dyDescent="0.3">
      <c r="B102" s="69" t="s">
        <v>40</v>
      </c>
      <c r="C102" s="70"/>
      <c r="D102" s="71"/>
      <c r="E102" s="31" t="s">
        <v>54</v>
      </c>
    </row>
    <row r="103" spans="2:5" x14ac:dyDescent="0.3">
      <c r="B103" s="69" t="s">
        <v>41</v>
      </c>
      <c r="C103" s="70"/>
      <c r="D103" s="71"/>
      <c r="E103" s="31" t="s">
        <v>54</v>
      </c>
    </row>
    <row r="104" spans="2:5" x14ac:dyDescent="0.3">
      <c r="B104" s="69" t="s">
        <v>42</v>
      </c>
      <c r="C104" s="70"/>
      <c r="D104" s="71"/>
      <c r="E104" s="31" t="s">
        <v>54</v>
      </c>
    </row>
    <row r="105" spans="2:5" x14ac:dyDescent="0.3">
      <c r="B105" s="69" t="s">
        <v>43</v>
      </c>
      <c r="C105" s="70"/>
      <c r="D105" s="71"/>
      <c r="E105" s="31" t="s">
        <v>54</v>
      </c>
    </row>
    <row r="107" spans="2:5" x14ac:dyDescent="0.3">
      <c r="B107" s="103" t="s">
        <v>46</v>
      </c>
      <c r="C107" s="104"/>
      <c r="D107" s="105"/>
      <c r="E107" s="5">
        <v>2</v>
      </c>
    </row>
    <row r="108" spans="2:5" x14ac:dyDescent="0.3">
      <c r="B108" s="106" t="s">
        <v>44</v>
      </c>
      <c r="C108" s="106"/>
      <c r="D108" s="106"/>
      <c r="E108" s="32" t="s">
        <v>75</v>
      </c>
    </row>
    <row r="109" spans="2:5" x14ac:dyDescent="0.3">
      <c r="B109" s="106" t="s">
        <v>28</v>
      </c>
      <c r="C109" s="106"/>
      <c r="D109" s="106"/>
      <c r="E109" s="32" t="s">
        <v>82</v>
      </c>
    </row>
    <row r="110" spans="2:5" x14ac:dyDescent="0.3">
      <c r="B110" s="88" t="s">
        <v>45</v>
      </c>
      <c r="C110" s="88"/>
      <c r="D110" s="88"/>
      <c r="E110" s="32" t="s">
        <v>83</v>
      </c>
    </row>
    <row r="111" spans="2:5" x14ac:dyDescent="0.3">
      <c r="B111" s="107" t="s">
        <v>29</v>
      </c>
      <c r="C111" s="107"/>
      <c r="D111" s="107"/>
      <c r="E111" s="32"/>
    </row>
    <row r="112" spans="2:5" x14ac:dyDescent="0.3">
      <c r="B112" s="88" t="s">
        <v>30</v>
      </c>
      <c r="C112" s="88"/>
      <c r="D112" s="88"/>
      <c r="E112" s="32" t="s">
        <v>84</v>
      </c>
    </row>
    <row r="113" spans="2:5" x14ac:dyDescent="0.3">
      <c r="B113" s="106" t="s">
        <v>3</v>
      </c>
      <c r="C113" s="106"/>
      <c r="D113" s="106"/>
      <c r="E113" s="32" t="s">
        <v>85</v>
      </c>
    </row>
    <row r="114" spans="2:5" x14ac:dyDescent="0.3">
      <c r="B114" s="106" t="s">
        <v>31</v>
      </c>
      <c r="C114" s="106"/>
      <c r="D114" s="106"/>
      <c r="E114" s="32">
        <v>1995</v>
      </c>
    </row>
    <row r="115" spans="2:5" x14ac:dyDescent="0.3">
      <c r="B115" s="106" t="s">
        <v>32</v>
      </c>
      <c r="C115" s="106"/>
      <c r="D115" s="106"/>
      <c r="E115" s="32">
        <v>1996</v>
      </c>
    </row>
    <row r="116" spans="2:5" x14ac:dyDescent="0.3">
      <c r="B116" s="106" t="s">
        <v>33</v>
      </c>
      <c r="C116" s="106"/>
      <c r="D116" s="106"/>
      <c r="E116" s="32" t="s">
        <v>80</v>
      </c>
    </row>
    <row r="117" spans="2:5" x14ac:dyDescent="0.3">
      <c r="B117" s="106" t="s">
        <v>34</v>
      </c>
      <c r="C117" s="106"/>
      <c r="D117" s="106"/>
      <c r="E117" s="31" t="s">
        <v>54</v>
      </c>
    </row>
    <row r="118" spans="2:5" x14ac:dyDescent="0.3">
      <c r="B118" s="88" t="s">
        <v>35</v>
      </c>
      <c r="C118" s="88"/>
      <c r="D118" s="88"/>
      <c r="E118" s="31" t="s">
        <v>54</v>
      </c>
    </row>
    <row r="119" spans="2:5" x14ac:dyDescent="0.3">
      <c r="B119" s="88" t="s">
        <v>36</v>
      </c>
      <c r="C119" s="88"/>
      <c r="D119" s="88"/>
      <c r="E119" s="31" t="s">
        <v>54</v>
      </c>
    </row>
    <row r="120" spans="2:5" x14ac:dyDescent="0.3">
      <c r="B120" s="88" t="s">
        <v>37</v>
      </c>
      <c r="C120" s="88"/>
      <c r="D120" s="88"/>
      <c r="E120" s="32">
        <v>41</v>
      </c>
    </row>
    <row r="121" spans="2:5" x14ac:dyDescent="0.3">
      <c r="B121" s="88" t="s">
        <v>38</v>
      </c>
      <c r="C121" s="88"/>
      <c r="D121" s="88"/>
      <c r="E121" s="32">
        <v>10</v>
      </c>
    </row>
    <row r="122" spans="2:5" x14ac:dyDescent="0.3">
      <c r="B122" s="88" t="s">
        <v>39</v>
      </c>
      <c r="C122" s="88"/>
      <c r="D122" s="88"/>
      <c r="E122" s="31" t="s">
        <v>54</v>
      </c>
    </row>
    <row r="123" spans="2:5" x14ac:dyDescent="0.3">
      <c r="B123" s="106" t="s">
        <v>40</v>
      </c>
      <c r="C123" s="106"/>
      <c r="D123" s="106"/>
      <c r="E123" s="31" t="s">
        <v>54</v>
      </c>
    </row>
    <row r="124" spans="2:5" x14ac:dyDescent="0.3">
      <c r="B124" s="106" t="s">
        <v>41</v>
      </c>
      <c r="C124" s="106"/>
      <c r="D124" s="106"/>
      <c r="E124" s="31" t="s">
        <v>54</v>
      </c>
    </row>
    <row r="125" spans="2:5" x14ac:dyDescent="0.3">
      <c r="B125" s="106" t="s">
        <v>42</v>
      </c>
      <c r="C125" s="106"/>
      <c r="D125" s="106"/>
      <c r="E125" s="31" t="s">
        <v>54</v>
      </c>
    </row>
    <row r="126" spans="2:5" x14ac:dyDescent="0.3">
      <c r="B126" s="106" t="s">
        <v>43</v>
      </c>
      <c r="C126" s="106"/>
      <c r="D126" s="106"/>
      <c r="E126" s="31" t="s">
        <v>54</v>
      </c>
    </row>
    <row r="127" spans="2:5" x14ac:dyDescent="0.3">
      <c r="B127" s="33"/>
      <c r="C127" s="33"/>
      <c r="D127" s="33"/>
      <c r="E127" s="34"/>
    </row>
    <row r="128" spans="2:5" x14ac:dyDescent="0.3">
      <c r="B128" s="33"/>
      <c r="C128" s="33"/>
      <c r="D128" s="33"/>
      <c r="E128" s="34"/>
    </row>
    <row r="129" spans="2:5" x14ac:dyDescent="0.3">
      <c r="B129" s="33"/>
      <c r="C129" s="33"/>
      <c r="D129" s="33"/>
      <c r="E129" s="34"/>
    </row>
    <row r="130" spans="2:5" x14ac:dyDescent="0.3">
      <c r="B130" s="33"/>
      <c r="C130" s="33"/>
      <c r="D130" s="33"/>
      <c r="E130" s="34"/>
    </row>
    <row r="131" spans="2:5" x14ac:dyDescent="0.3">
      <c r="B131" s="33"/>
      <c r="C131" s="33"/>
      <c r="D131" s="33"/>
      <c r="E131" s="34"/>
    </row>
    <row r="132" spans="2:5" x14ac:dyDescent="0.3">
      <c r="B132" s="33"/>
      <c r="C132" s="33"/>
      <c r="D132" s="33"/>
      <c r="E132" s="34"/>
    </row>
    <row r="134" spans="2:5" x14ac:dyDescent="0.3">
      <c r="B134" s="6" t="s">
        <v>46</v>
      </c>
      <c r="C134" s="7"/>
      <c r="D134" s="8"/>
      <c r="E134" s="5">
        <v>3</v>
      </c>
    </row>
    <row r="135" spans="2:5" x14ac:dyDescent="0.3">
      <c r="B135" s="69" t="s">
        <v>44</v>
      </c>
      <c r="C135" s="70"/>
      <c r="D135" s="71"/>
      <c r="E135" s="32" t="s">
        <v>75</v>
      </c>
    </row>
    <row r="136" spans="2:5" x14ac:dyDescent="0.3">
      <c r="B136" s="69" t="s">
        <v>28</v>
      </c>
      <c r="C136" s="70"/>
      <c r="D136" s="71"/>
      <c r="E136" s="32" t="s">
        <v>86</v>
      </c>
    </row>
    <row r="137" spans="2:5" x14ac:dyDescent="0.3">
      <c r="B137" s="82" t="s">
        <v>45</v>
      </c>
      <c r="C137" s="83"/>
      <c r="D137" s="84"/>
      <c r="E137" s="32" t="s">
        <v>89</v>
      </c>
    </row>
    <row r="138" spans="2:5" x14ac:dyDescent="0.3">
      <c r="B138" s="85" t="s">
        <v>29</v>
      </c>
      <c r="C138" s="86"/>
      <c r="D138" s="87"/>
      <c r="E138" s="32"/>
    </row>
    <row r="139" spans="2:5" x14ac:dyDescent="0.3">
      <c r="B139" s="82" t="s">
        <v>30</v>
      </c>
      <c r="C139" s="83"/>
      <c r="D139" s="84"/>
      <c r="E139" s="32" t="s">
        <v>84</v>
      </c>
    </row>
    <row r="140" spans="2:5" x14ac:dyDescent="0.3">
      <c r="B140" s="69" t="s">
        <v>3</v>
      </c>
      <c r="C140" s="70"/>
      <c r="D140" s="71"/>
      <c r="E140" s="32" t="s">
        <v>93</v>
      </c>
    </row>
    <row r="141" spans="2:5" x14ac:dyDescent="0.3">
      <c r="B141" s="69" t="s">
        <v>31</v>
      </c>
      <c r="C141" s="70"/>
      <c r="D141" s="71"/>
      <c r="E141" s="32">
        <v>2002</v>
      </c>
    </row>
    <row r="142" spans="2:5" x14ac:dyDescent="0.3">
      <c r="B142" s="69" t="s">
        <v>32</v>
      </c>
      <c r="C142" s="70"/>
      <c r="D142" s="71"/>
      <c r="E142" s="32">
        <v>2003</v>
      </c>
    </row>
    <row r="143" spans="2:5" x14ac:dyDescent="0.3">
      <c r="B143" s="69" t="s">
        <v>33</v>
      </c>
      <c r="C143" s="70"/>
      <c r="D143" s="71"/>
      <c r="E143" s="32" t="s">
        <v>80</v>
      </c>
    </row>
    <row r="144" spans="2:5" x14ac:dyDescent="0.3">
      <c r="B144" s="69" t="s">
        <v>34</v>
      </c>
      <c r="C144" s="70"/>
      <c r="D144" s="71"/>
      <c r="E144" s="32" t="s">
        <v>81</v>
      </c>
    </row>
    <row r="145" spans="2:5" x14ac:dyDescent="0.3">
      <c r="B145" s="82" t="s">
        <v>35</v>
      </c>
      <c r="C145" s="83"/>
      <c r="D145" s="84"/>
      <c r="E145" s="31" t="s">
        <v>54</v>
      </c>
    </row>
    <row r="146" spans="2:5" x14ac:dyDescent="0.3">
      <c r="B146" s="82" t="s">
        <v>36</v>
      </c>
      <c r="C146" s="83"/>
      <c r="D146" s="84"/>
      <c r="E146" s="31" t="s">
        <v>54</v>
      </c>
    </row>
    <row r="147" spans="2:5" x14ac:dyDescent="0.3">
      <c r="B147" s="82" t="s">
        <v>37</v>
      </c>
      <c r="C147" s="83"/>
      <c r="D147" s="84"/>
      <c r="E147" s="32">
        <v>47</v>
      </c>
    </row>
    <row r="148" spans="2:5" x14ac:dyDescent="0.3">
      <c r="B148" s="82" t="s">
        <v>38</v>
      </c>
      <c r="C148" s="83"/>
      <c r="D148" s="84"/>
      <c r="E148" s="32">
        <v>15</v>
      </c>
    </row>
    <row r="149" spans="2:5" x14ac:dyDescent="0.3">
      <c r="B149" s="82" t="s">
        <v>39</v>
      </c>
      <c r="C149" s="83"/>
      <c r="D149" s="84"/>
      <c r="E149" s="31" t="s">
        <v>54</v>
      </c>
    </row>
    <row r="150" spans="2:5" x14ac:dyDescent="0.3">
      <c r="B150" s="69" t="s">
        <v>40</v>
      </c>
      <c r="C150" s="70"/>
      <c r="D150" s="71"/>
      <c r="E150" s="31" t="s">
        <v>54</v>
      </c>
    </row>
    <row r="151" spans="2:5" x14ac:dyDescent="0.3">
      <c r="B151" s="69" t="s">
        <v>41</v>
      </c>
      <c r="C151" s="70"/>
      <c r="D151" s="71"/>
      <c r="E151" s="31" t="s">
        <v>54</v>
      </c>
    </row>
    <row r="152" spans="2:5" x14ac:dyDescent="0.3">
      <c r="B152" s="69" t="s">
        <v>42</v>
      </c>
      <c r="C152" s="70"/>
      <c r="D152" s="71"/>
      <c r="E152" s="31" t="s">
        <v>54</v>
      </c>
    </row>
    <row r="153" spans="2:5" x14ac:dyDescent="0.3">
      <c r="B153" s="69" t="s">
        <v>43</v>
      </c>
      <c r="C153" s="70"/>
      <c r="D153" s="71"/>
      <c r="E153" s="31" t="s">
        <v>54</v>
      </c>
    </row>
    <row r="156" spans="2:5" x14ac:dyDescent="0.3">
      <c r="B156" s="6" t="s">
        <v>46</v>
      </c>
      <c r="C156" s="7"/>
      <c r="D156" s="8"/>
      <c r="E156" s="5">
        <v>4</v>
      </c>
    </row>
    <row r="157" spans="2:5" x14ac:dyDescent="0.3">
      <c r="B157" s="69" t="s">
        <v>44</v>
      </c>
      <c r="C157" s="70"/>
      <c r="D157" s="71"/>
      <c r="E157" s="32" t="s">
        <v>75</v>
      </c>
    </row>
    <row r="158" spans="2:5" x14ac:dyDescent="0.3">
      <c r="B158" s="69" t="s">
        <v>28</v>
      </c>
      <c r="C158" s="70"/>
      <c r="D158" s="71"/>
      <c r="E158" s="32" t="s">
        <v>87</v>
      </c>
    </row>
    <row r="159" spans="2:5" x14ac:dyDescent="0.3">
      <c r="B159" s="82" t="s">
        <v>45</v>
      </c>
      <c r="C159" s="83"/>
      <c r="D159" s="84"/>
      <c r="E159" s="32" t="s">
        <v>90</v>
      </c>
    </row>
    <row r="160" spans="2:5" x14ac:dyDescent="0.3">
      <c r="B160" s="85" t="s">
        <v>29</v>
      </c>
      <c r="C160" s="86"/>
      <c r="D160" s="87"/>
      <c r="E160" s="32"/>
    </row>
    <row r="161" spans="2:5" x14ac:dyDescent="0.3">
      <c r="B161" s="82" t="s">
        <v>30</v>
      </c>
      <c r="C161" s="83"/>
      <c r="D161" s="84"/>
      <c r="E161" s="32" t="s">
        <v>92</v>
      </c>
    </row>
    <row r="162" spans="2:5" x14ac:dyDescent="0.3">
      <c r="B162" s="69" t="s">
        <v>3</v>
      </c>
      <c r="C162" s="70"/>
      <c r="D162" s="71"/>
      <c r="E162" s="32" t="s">
        <v>94</v>
      </c>
    </row>
    <row r="163" spans="2:5" x14ac:dyDescent="0.3">
      <c r="B163" s="69" t="s">
        <v>31</v>
      </c>
      <c r="C163" s="70"/>
      <c r="D163" s="71"/>
      <c r="E163" s="32">
        <v>2004</v>
      </c>
    </row>
    <row r="164" spans="2:5" x14ac:dyDescent="0.3">
      <c r="B164" s="69" t="s">
        <v>32</v>
      </c>
      <c r="C164" s="70"/>
      <c r="D164" s="71"/>
      <c r="E164" s="32">
        <v>2007</v>
      </c>
    </row>
    <row r="165" spans="2:5" x14ac:dyDescent="0.3">
      <c r="B165" s="69" t="s">
        <v>33</v>
      </c>
      <c r="C165" s="70"/>
      <c r="D165" s="71"/>
      <c r="E165" s="32" t="s">
        <v>80</v>
      </c>
    </row>
    <row r="166" spans="2:5" x14ac:dyDescent="0.3">
      <c r="B166" s="69" t="s">
        <v>34</v>
      </c>
      <c r="C166" s="70"/>
      <c r="D166" s="71"/>
      <c r="E166" s="32" t="s">
        <v>81</v>
      </c>
    </row>
    <row r="167" spans="2:5" x14ac:dyDescent="0.3">
      <c r="B167" s="82" t="s">
        <v>35</v>
      </c>
      <c r="C167" s="83"/>
      <c r="D167" s="84"/>
      <c r="E167" s="31" t="s">
        <v>54</v>
      </c>
    </row>
    <row r="168" spans="2:5" x14ac:dyDescent="0.3">
      <c r="B168" s="82" t="s">
        <v>36</v>
      </c>
      <c r="C168" s="83"/>
      <c r="D168" s="84"/>
      <c r="E168" s="31" t="s">
        <v>54</v>
      </c>
    </row>
    <row r="169" spans="2:5" x14ac:dyDescent="0.3">
      <c r="B169" s="82" t="s">
        <v>37</v>
      </c>
      <c r="C169" s="83"/>
      <c r="D169" s="84"/>
      <c r="E169" s="32">
        <v>42</v>
      </c>
    </row>
    <row r="170" spans="2:5" x14ac:dyDescent="0.3">
      <c r="B170" s="82" t="s">
        <v>38</v>
      </c>
      <c r="C170" s="83"/>
      <c r="D170" s="84"/>
      <c r="E170" s="32">
        <v>10.7</v>
      </c>
    </row>
    <row r="171" spans="2:5" x14ac:dyDescent="0.3">
      <c r="B171" s="82" t="s">
        <v>39</v>
      </c>
      <c r="C171" s="83"/>
      <c r="D171" s="84"/>
      <c r="E171" s="31" t="s">
        <v>54</v>
      </c>
    </row>
    <row r="172" spans="2:5" x14ac:dyDescent="0.3">
      <c r="B172" s="69" t="s">
        <v>40</v>
      </c>
      <c r="C172" s="70"/>
      <c r="D172" s="71"/>
      <c r="E172" s="31" t="s">
        <v>54</v>
      </c>
    </row>
    <row r="173" spans="2:5" x14ac:dyDescent="0.3">
      <c r="B173" s="69" t="s">
        <v>41</v>
      </c>
      <c r="C173" s="70"/>
      <c r="D173" s="71"/>
      <c r="E173" s="31" t="s">
        <v>54</v>
      </c>
    </row>
    <row r="174" spans="2:5" x14ac:dyDescent="0.3">
      <c r="B174" s="69" t="s">
        <v>42</v>
      </c>
      <c r="C174" s="70"/>
      <c r="D174" s="71"/>
      <c r="E174" s="31" t="s">
        <v>54</v>
      </c>
    </row>
    <row r="175" spans="2:5" x14ac:dyDescent="0.3">
      <c r="B175" s="69" t="s">
        <v>43</v>
      </c>
      <c r="C175" s="70"/>
      <c r="D175" s="71"/>
      <c r="E175" s="31" t="s">
        <v>54</v>
      </c>
    </row>
    <row r="177" spans="2:5" x14ac:dyDescent="0.3">
      <c r="E177" s="23"/>
    </row>
    <row r="178" spans="2:5" x14ac:dyDescent="0.3">
      <c r="E178" s="23"/>
    </row>
    <row r="179" spans="2:5" x14ac:dyDescent="0.3">
      <c r="E179" s="23"/>
    </row>
    <row r="180" spans="2:5" x14ac:dyDescent="0.3">
      <c r="E180" s="23"/>
    </row>
    <row r="181" spans="2:5" x14ac:dyDescent="0.3">
      <c r="E181" s="23"/>
    </row>
    <row r="183" spans="2:5" x14ac:dyDescent="0.3">
      <c r="B183" s="6" t="s">
        <v>46</v>
      </c>
      <c r="C183" s="7"/>
      <c r="D183" s="8"/>
      <c r="E183" s="5">
        <v>5</v>
      </c>
    </row>
    <row r="184" spans="2:5" x14ac:dyDescent="0.3">
      <c r="B184" s="69" t="s">
        <v>44</v>
      </c>
      <c r="C184" s="70"/>
      <c r="D184" s="71"/>
      <c r="E184" s="32" t="s">
        <v>75</v>
      </c>
    </row>
    <row r="185" spans="2:5" x14ac:dyDescent="0.3">
      <c r="B185" s="69" t="s">
        <v>28</v>
      </c>
      <c r="C185" s="70"/>
      <c r="D185" s="71"/>
      <c r="E185" s="32" t="s">
        <v>88</v>
      </c>
    </row>
    <row r="186" spans="2:5" x14ac:dyDescent="0.3">
      <c r="B186" s="82" t="s">
        <v>45</v>
      </c>
      <c r="C186" s="83"/>
      <c r="D186" s="84"/>
      <c r="E186" s="32" t="s">
        <v>91</v>
      </c>
    </row>
    <row r="187" spans="2:5" x14ac:dyDescent="0.3">
      <c r="B187" s="85" t="s">
        <v>29</v>
      </c>
      <c r="C187" s="86"/>
      <c r="D187" s="87"/>
      <c r="E187" s="32"/>
    </row>
    <row r="188" spans="2:5" x14ac:dyDescent="0.3">
      <c r="B188" s="82" t="s">
        <v>30</v>
      </c>
      <c r="C188" s="83"/>
      <c r="D188" s="84"/>
      <c r="E188" s="32" t="s">
        <v>84</v>
      </c>
    </row>
    <row r="189" spans="2:5" x14ac:dyDescent="0.3">
      <c r="B189" s="69" t="s">
        <v>3</v>
      </c>
      <c r="C189" s="70"/>
      <c r="D189" s="71"/>
      <c r="E189" s="32" t="s">
        <v>93</v>
      </c>
    </row>
    <row r="190" spans="2:5" x14ac:dyDescent="0.3">
      <c r="B190" s="69" t="s">
        <v>31</v>
      </c>
      <c r="C190" s="70"/>
      <c r="D190" s="71"/>
      <c r="E190" s="32">
        <v>2007</v>
      </c>
    </row>
    <row r="191" spans="2:5" x14ac:dyDescent="0.3">
      <c r="B191" s="69" t="s">
        <v>32</v>
      </c>
      <c r="C191" s="70"/>
      <c r="D191" s="71"/>
      <c r="E191" s="32">
        <v>2008</v>
      </c>
    </row>
    <row r="192" spans="2:5" x14ac:dyDescent="0.3">
      <c r="B192" s="69" t="s">
        <v>33</v>
      </c>
      <c r="C192" s="70"/>
      <c r="D192" s="71"/>
      <c r="E192" s="32" t="s">
        <v>80</v>
      </c>
    </row>
    <row r="193" spans="2:5" x14ac:dyDescent="0.3">
      <c r="B193" s="69" t="s">
        <v>34</v>
      </c>
      <c r="C193" s="70"/>
      <c r="D193" s="71"/>
      <c r="E193" s="32" t="s">
        <v>81</v>
      </c>
    </row>
    <row r="194" spans="2:5" x14ac:dyDescent="0.3">
      <c r="B194" s="82" t="s">
        <v>35</v>
      </c>
      <c r="C194" s="83"/>
      <c r="D194" s="84"/>
      <c r="E194" s="31" t="s">
        <v>54</v>
      </c>
    </row>
    <row r="195" spans="2:5" x14ac:dyDescent="0.3">
      <c r="B195" s="82" t="s">
        <v>36</v>
      </c>
      <c r="C195" s="83"/>
      <c r="D195" s="84"/>
      <c r="E195" s="31" t="s">
        <v>54</v>
      </c>
    </row>
    <row r="196" spans="2:5" x14ac:dyDescent="0.3">
      <c r="B196" s="82" t="s">
        <v>37</v>
      </c>
      <c r="C196" s="83"/>
      <c r="D196" s="84"/>
      <c r="E196" s="32">
        <v>50</v>
      </c>
    </row>
    <row r="197" spans="2:5" x14ac:dyDescent="0.3">
      <c r="B197" s="82" t="s">
        <v>38</v>
      </c>
      <c r="C197" s="83"/>
      <c r="D197" s="84"/>
      <c r="E197" s="32">
        <v>15</v>
      </c>
    </row>
    <row r="198" spans="2:5" x14ac:dyDescent="0.3">
      <c r="B198" s="82" t="s">
        <v>39</v>
      </c>
      <c r="C198" s="83"/>
      <c r="D198" s="84"/>
      <c r="E198" s="31" t="s">
        <v>54</v>
      </c>
    </row>
    <row r="199" spans="2:5" x14ac:dyDescent="0.3">
      <c r="B199" s="69" t="s">
        <v>40</v>
      </c>
      <c r="C199" s="70"/>
      <c r="D199" s="71"/>
      <c r="E199" s="31" t="s">
        <v>54</v>
      </c>
    </row>
    <row r="200" spans="2:5" x14ac:dyDescent="0.3">
      <c r="B200" s="69" t="s">
        <v>41</v>
      </c>
      <c r="C200" s="70"/>
      <c r="D200" s="71"/>
      <c r="E200" s="31" t="s">
        <v>54</v>
      </c>
    </row>
    <row r="201" spans="2:5" x14ac:dyDescent="0.3">
      <c r="B201" s="69" t="s">
        <v>42</v>
      </c>
      <c r="C201" s="70"/>
      <c r="D201" s="71"/>
      <c r="E201" s="31" t="s">
        <v>54</v>
      </c>
    </row>
    <row r="202" spans="2:5" x14ac:dyDescent="0.3">
      <c r="B202" s="69" t="s">
        <v>43</v>
      </c>
      <c r="C202" s="70"/>
      <c r="D202" s="71"/>
      <c r="E202" s="31" t="s">
        <v>54</v>
      </c>
    </row>
  </sheetData>
  <mergeCells count="126">
    <mergeCell ref="B200:D200"/>
    <mergeCell ref="B201:D201"/>
    <mergeCell ref="B202:D202"/>
    <mergeCell ref="B195:D195"/>
    <mergeCell ref="B196:D196"/>
    <mergeCell ref="B197:D197"/>
    <mergeCell ref="B198:D198"/>
    <mergeCell ref="B199:D199"/>
    <mergeCell ref="B190:D190"/>
    <mergeCell ref="B191:D191"/>
    <mergeCell ref="B192:D192"/>
    <mergeCell ref="B193:D193"/>
    <mergeCell ref="B194:D194"/>
    <mergeCell ref="B185:D185"/>
    <mergeCell ref="B186:D186"/>
    <mergeCell ref="B187:D187"/>
    <mergeCell ref="B188:D188"/>
    <mergeCell ref="B189:D189"/>
    <mergeCell ref="B173:D173"/>
    <mergeCell ref="B174:D174"/>
    <mergeCell ref="B175:D175"/>
    <mergeCell ref="B184:D184"/>
    <mergeCell ref="B168:D168"/>
    <mergeCell ref="B169:D169"/>
    <mergeCell ref="B170:D170"/>
    <mergeCell ref="B171:D171"/>
    <mergeCell ref="B172:D172"/>
    <mergeCell ref="B163:D163"/>
    <mergeCell ref="B164:D164"/>
    <mergeCell ref="B165:D165"/>
    <mergeCell ref="B166:D166"/>
    <mergeCell ref="B167:D167"/>
    <mergeCell ref="B158:D158"/>
    <mergeCell ref="B159:D159"/>
    <mergeCell ref="B160:D160"/>
    <mergeCell ref="B161:D161"/>
    <mergeCell ref="B162:D162"/>
    <mergeCell ref="B151:D151"/>
    <mergeCell ref="B152:D152"/>
    <mergeCell ref="B153:D153"/>
    <mergeCell ref="B157:D157"/>
    <mergeCell ref="B149:D149"/>
    <mergeCell ref="B147:D147"/>
    <mergeCell ref="B148:D148"/>
    <mergeCell ref="B150:D150"/>
    <mergeCell ref="B144:D144"/>
    <mergeCell ref="B145:D145"/>
    <mergeCell ref="B146:D146"/>
    <mergeCell ref="B143:D143"/>
    <mergeCell ref="B139:D139"/>
    <mergeCell ref="B140:D140"/>
    <mergeCell ref="B141:D141"/>
    <mergeCell ref="B142:D142"/>
    <mergeCell ref="B135:D135"/>
    <mergeCell ref="B136:D136"/>
    <mergeCell ref="B137:D137"/>
    <mergeCell ref="B138:D138"/>
    <mergeCell ref="B118:D118"/>
    <mergeCell ref="B119:D119"/>
    <mergeCell ref="B120:D120"/>
    <mergeCell ref="B121:D121"/>
    <mergeCell ref="B107:D107"/>
    <mergeCell ref="B122:D122"/>
    <mergeCell ref="B123:D123"/>
    <mergeCell ref="B124:D124"/>
    <mergeCell ref="B125:D125"/>
    <mergeCell ref="B126:D126"/>
    <mergeCell ref="B116:D116"/>
    <mergeCell ref="B117:D117"/>
    <mergeCell ref="B113:D113"/>
    <mergeCell ref="B114:D114"/>
    <mergeCell ref="B115:D115"/>
    <mergeCell ref="B108:D108"/>
    <mergeCell ref="B109:D109"/>
    <mergeCell ref="B110:D110"/>
    <mergeCell ref="B111:D111"/>
    <mergeCell ref="B112:D112"/>
    <mergeCell ref="B89:D89"/>
    <mergeCell ref="B92:D92"/>
    <mergeCell ref="B91:D91"/>
    <mergeCell ref="B90:D90"/>
    <mergeCell ref="B72:D72"/>
    <mergeCell ref="B71:D71"/>
    <mergeCell ref="B70:D70"/>
    <mergeCell ref="B66:D66"/>
    <mergeCell ref="B64:D64"/>
    <mergeCell ref="B65:D65"/>
    <mergeCell ref="B67:D67"/>
    <mergeCell ref="B68:D68"/>
    <mergeCell ref="B69:D69"/>
    <mergeCell ref="B105:D105"/>
    <mergeCell ref="B93:D93"/>
    <mergeCell ref="B97:D97"/>
    <mergeCell ref="B96:D96"/>
    <mergeCell ref="B95:D95"/>
    <mergeCell ref="B94:D94"/>
    <mergeCell ref="B99:D99"/>
    <mergeCell ref="B100:D100"/>
    <mergeCell ref="B101:D101"/>
    <mergeCell ref="B98:D98"/>
    <mergeCell ref="B102:D102"/>
    <mergeCell ref="B103:D103"/>
    <mergeCell ref="B104:D104"/>
    <mergeCell ref="B85:E85"/>
    <mergeCell ref="B87:D87"/>
    <mergeCell ref="B88:D88"/>
    <mergeCell ref="B20:E20"/>
    <mergeCell ref="B21:E21"/>
    <mergeCell ref="B40:E41"/>
    <mergeCell ref="B22:E22"/>
    <mergeCell ref="B23:E23"/>
    <mergeCell ref="B39:E39"/>
    <mergeCell ref="C27:D27"/>
    <mergeCell ref="B63:D63"/>
    <mergeCell ref="B62:D62"/>
    <mergeCell ref="B57:D57"/>
    <mergeCell ref="B58:D58"/>
    <mergeCell ref="B51:E51"/>
    <mergeCell ref="B52:E52"/>
    <mergeCell ref="B43:E50"/>
    <mergeCell ref="B56:D56"/>
    <mergeCell ref="B42:E42"/>
    <mergeCell ref="B60:E60"/>
    <mergeCell ref="B61:D61"/>
    <mergeCell ref="B54:D54"/>
    <mergeCell ref="B55:D55"/>
  </mergeCells>
  <dataValidations disablePrompts="1" count="5">
    <dataValidation operator="greaterThan" allowBlank="1" showInputMessage="1" showErrorMessage="1" sqref="E53"/>
    <dataValidation type="list" allowBlank="1" showInputMessage="1" showErrorMessage="1" sqref="E58">
      <formula1>N°</formula1>
    </dataValidation>
    <dataValidation type="whole" operator="greaterThan" allowBlank="1" showInputMessage="1" showErrorMessage="1" sqref="E93 E114 E141 E163 E190">
      <formula1>0</formula1>
    </dataValidation>
    <dataValidation type="list" allowBlank="1" showInputMessage="1" showErrorMessage="1" sqref="E87 E108 E184 E135 E157">
      <formula1>TIPO_FUENTE</formula1>
    </dataValidation>
    <dataValidation type="decimal" operator="greaterThanOrEqual" allowBlank="1" showInputMessage="1" showErrorMessage="1" sqref="E99:E100 E147:E148 E120:E121 E169:E170 E196:E197">
      <formula1>0</formula1>
    </dataValidation>
  </dataValidations>
  <pageMargins left="0.7" right="0.7" top="0.75" bottom="0.75" header="0.3" footer="0.3"/>
  <pageSetup scale="94" orientation="portrait" verticalDpi="0" r:id="rId1"/>
  <headerFooter differentFirst="1">
    <oddHeader>&amp;L&amp;G&amp;C
DFZ-2016-4860-XII-LEY-EI&amp;R&amp;G</oddHeader>
    <oddFooter>&amp;R&amp;P</oddFooter>
    <firstHeader>&amp;C&amp;G</first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'[2]ALT. 10'!#REF!</xm:f>
          </x14:formula1>
          <xm:sqref>E138 E111 E160 E187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I26"/>
  <sheetViews>
    <sheetView showGridLines="0" view="pageBreakPreview" zoomScale="60" zoomScaleNormal="85" workbookViewId="0">
      <selection activeCell="J32" sqref="J32"/>
    </sheetView>
  </sheetViews>
  <sheetFormatPr baseColWidth="10" defaultRowHeight="14.4" x14ac:dyDescent="0.3"/>
  <cols>
    <col min="2" max="2" width="22.6640625" bestFit="1" customWidth="1"/>
    <col min="4" max="4" width="31.44140625" customWidth="1"/>
    <col min="9" max="9" width="14" bestFit="1" customWidth="1"/>
  </cols>
  <sheetData>
    <row r="5" spans="2:9" ht="15" thickBot="1" x14ac:dyDescent="0.35"/>
    <row r="6" spans="2:9" x14ac:dyDescent="0.3">
      <c r="B6" s="116" t="s">
        <v>47</v>
      </c>
      <c r="C6" s="117"/>
      <c r="D6" s="118"/>
      <c r="E6" s="37" t="s">
        <v>48</v>
      </c>
      <c r="F6" s="37" t="s">
        <v>1</v>
      </c>
      <c r="G6" s="37" t="s">
        <v>2</v>
      </c>
      <c r="H6" s="38" t="s">
        <v>0</v>
      </c>
      <c r="I6" s="38" t="s">
        <v>95</v>
      </c>
    </row>
    <row r="7" spans="2:9" x14ac:dyDescent="0.3">
      <c r="B7" s="108" t="str">
        <f>[2]FUENTES!C9</f>
        <v>Turbina hitachi 1</v>
      </c>
      <c r="C7" s="109" t="str">
        <f>[2]FUENTES!C10</f>
        <v>EL008509-0</v>
      </c>
      <c r="D7" s="39" t="s">
        <v>33</v>
      </c>
      <c r="E7" s="40">
        <v>2</v>
      </c>
      <c r="F7" s="40">
        <v>2</v>
      </c>
      <c r="G7" s="40">
        <v>2</v>
      </c>
      <c r="H7" s="40">
        <v>2</v>
      </c>
      <c r="I7" s="41">
        <v>2</v>
      </c>
    </row>
    <row r="8" spans="2:9" x14ac:dyDescent="0.3">
      <c r="B8" s="108"/>
      <c r="C8" s="109"/>
      <c r="D8" s="39" t="s">
        <v>34</v>
      </c>
      <c r="E8" s="40">
        <v>2</v>
      </c>
      <c r="F8" s="40">
        <v>2</v>
      </c>
      <c r="G8" s="40">
        <v>2</v>
      </c>
      <c r="H8" s="40">
        <v>2</v>
      </c>
      <c r="I8" s="41">
        <v>2</v>
      </c>
    </row>
    <row r="9" spans="2:9" x14ac:dyDescent="0.3">
      <c r="B9" s="108"/>
      <c r="C9" s="109"/>
      <c r="D9" s="39" t="s">
        <v>35</v>
      </c>
      <c r="E9" s="40"/>
      <c r="F9" s="40"/>
      <c r="G9" s="40"/>
      <c r="H9" s="40"/>
      <c r="I9" s="41"/>
    </row>
    <row r="10" spans="2:9" x14ac:dyDescent="0.3">
      <c r="B10" s="108"/>
      <c r="C10" s="109"/>
      <c r="D10" s="39" t="s">
        <v>36</v>
      </c>
      <c r="E10" s="40"/>
      <c r="F10" s="40"/>
      <c r="G10" s="40"/>
      <c r="H10" s="40"/>
      <c r="I10" s="41"/>
    </row>
    <row r="11" spans="2:9" x14ac:dyDescent="0.3">
      <c r="B11" s="108" t="str">
        <f>+[2]FUENTES!D9</f>
        <v>Turbina Solar Mars 2</v>
      </c>
      <c r="C11" s="109" t="str">
        <f>+[2]FUENTES!D10</f>
        <v>EL008510-4</v>
      </c>
      <c r="D11" s="39" t="s">
        <v>33</v>
      </c>
      <c r="E11" s="40">
        <v>10</v>
      </c>
      <c r="F11" s="40">
        <v>10</v>
      </c>
      <c r="G11" s="40">
        <v>10</v>
      </c>
      <c r="H11" s="40">
        <v>10</v>
      </c>
      <c r="I11" s="41">
        <v>10</v>
      </c>
    </row>
    <row r="12" spans="2:9" x14ac:dyDescent="0.3">
      <c r="B12" s="108"/>
      <c r="C12" s="109"/>
      <c r="D12" s="39" t="s">
        <v>34</v>
      </c>
      <c r="E12" s="40">
        <v>10</v>
      </c>
      <c r="F12" s="40">
        <v>10</v>
      </c>
      <c r="G12" s="40">
        <v>10</v>
      </c>
      <c r="H12" s="40">
        <v>10</v>
      </c>
      <c r="I12" s="41">
        <v>10</v>
      </c>
    </row>
    <row r="13" spans="2:9" x14ac:dyDescent="0.3">
      <c r="B13" s="108"/>
      <c r="C13" s="109"/>
      <c r="D13" s="39" t="s">
        <v>35</v>
      </c>
      <c r="E13" s="40"/>
      <c r="F13" s="40"/>
      <c r="G13" s="40"/>
      <c r="H13" s="40"/>
      <c r="I13" s="41"/>
    </row>
    <row r="14" spans="2:9" x14ac:dyDescent="0.3">
      <c r="B14" s="108"/>
      <c r="C14" s="109"/>
      <c r="D14" s="39" t="s">
        <v>36</v>
      </c>
      <c r="E14" s="40"/>
      <c r="F14" s="40"/>
      <c r="G14" s="40"/>
      <c r="H14" s="40"/>
      <c r="I14" s="41"/>
    </row>
    <row r="15" spans="2:9" x14ac:dyDescent="0.3">
      <c r="B15" s="108" t="str">
        <f>+[2]FUENTES!E9</f>
        <v>Turbina Solar Titan 3</v>
      </c>
      <c r="C15" s="109" t="str">
        <f>[2]FUENTES!E10</f>
        <v>EL008511-2</v>
      </c>
      <c r="D15" s="39" t="s">
        <v>33</v>
      </c>
      <c r="E15" s="40">
        <v>10</v>
      </c>
      <c r="F15" s="40">
        <v>10</v>
      </c>
      <c r="G15" s="40">
        <v>10</v>
      </c>
      <c r="H15" s="40">
        <v>10</v>
      </c>
      <c r="I15" s="41">
        <v>10</v>
      </c>
    </row>
    <row r="16" spans="2:9" x14ac:dyDescent="0.3">
      <c r="B16" s="108"/>
      <c r="C16" s="109"/>
      <c r="D16" s="39" t="s">
        <v>34</v>
      </c>
      <c r="E16" s="40">
        <v>10</v>
      </c>
      <c r="F16" s="40">
        <v>10</v>
      </c>
      <c r="G16" s="40">
        <v>10</v>
      </c>
      <c r="H16" s="40">
        <v>10</v>
      </c>
      <c r="I16" s="41">
        <v>10</v>
      </c>
    </row>
    <row r="17" spans="2:9" x14ac:dyDescent="0.3">
      <c r="B17" s="108"/>
      <c r="C17" s="109"/>
      <c r="D17" s="39" t="s">
        <v>35</v>
      </c>
      <c r="E17" s="40"/>
      <c r="F17" s="40"/>
      <c r="G17" s="40"/>
      <c r="H17" s="40"/>
      <c r="I17" s="41"/>
    </row>
    <row r="18" spans="2:9" x14ac:dyDescent="0.3">
      <c r="B18" s="108"/>
      <c r="C18" s="109"/>
      <c r="D18" s="39" t="s">
        <v>36</v>
      </c>
      <c r="E18" s="40"/>
      <c r="F18" s="40"/>
      <c r="G18" s="40"/>
      <c r="H18" s="40"/>
      <c r="I18" s="41"/>
    </row>
    <row r="19" spans="2:9" x14ac:dyDescent="0.3">
      <c r="B19" s="108" t="str">
        <f>+[2]FUENTES!F9</f>
        <v>Turbina General Electric 4</v>
      </c>
      <c r="C19" s="109" t="str">
        <f>+[2]FUENTES!F10</f>
        <v>EL008512-0</v>
      </c>
      <c r="D19" s="39" t="s">
        <v>33</v>
      </c>
      <c r="E19" s="40">
        <v>10</v>
      </c>
      <c r="F19" s="40">
        <v>10</v>
      </c>
      <c r="G19" s="40">
        <v>10</v>
      </c>
      <c r="H19" s="40">
        <v>10</v>
      </c>
      <c r="I19" s="41">
        <v>10</v>
      </c>
    </row>
    <row r="20" spans="2:9" x14ac:dyDescent="0.3">
      <c r="B20" s="108"/>
      <c r="C20" s="109"/>
      <c r="D20" s="39" t="s">
        <v>34</v>
      </c>
      <c r="E20" s="40">
        <v>10</v>
      </c>
      <c r="F20" s="40">
        <v>10</v>
      </c>
      <c r="G20" s="40">
        <v>10</v>
      </c>
      <c r="H20" s="40">
        <v>10</v>
      </c>
      <c r="I20" s="41">
        <v>10</v>
      </c>
    </row>
    <row r="21" spans="2:9" x14ac:dyDescent="0.3">
      <c r="B21" s="108"/>
      <c r="C21" s="109"/>
      <c r="D21" s="39" t="s">
        <v>35</v>
      </c>
      <c r="E21" s="40"/>
      <c r="F21" s="40"/>
      <c r="G21" s="40"/>
      <c r="H21" s="40"/>
      <c r="I21" s="41"/>
    </row>
    <row r="22" spans="2:9" x14ac:dyDescent="0.3">
      <c r="B22" s="108"/>
      <c r="C22" s="109"/>
      <c r="D22" s="39" t="s">
        <v>36</v>
      </c>
      <c r="E22" s="40"/>
      <c r="F22" s="40"/>
      <c r="G22" s="40"/>
      <c r="H22" s="40"/>
      <c r="I22" s="41"/>
    </row>
    <row r="23" spans="2:9" x14ac:dyDescent="0.3">
      <c r="B23" s="110" t="str">
        <f>+[2]FUENTES!G9</f>
        <v>Turbina Solar Titan 5</v>
      </c>
      <c r="C23" s="113" t="str">
        <f>[2]FUENTES!G10</f>
        <v>EL008513-9</v>
      </c>
      <c r="D23" s="39" t="s">
        <v>33</v>
      </c>
      <c r="E23" s="40">
        <v>10</v>
      </c>
      <c r="F23" s="40">
        <v>10</v>
      </c>
      <c r="G23" s="40">
        <v>10</v>
      </c>
      <c r="H23" s="40">
        <v>10</v>
      </c>
      <c r="I23" s="41">
        <v>10</v>
      </c>
    </row>
    <row r="24" spans="2:9" x14ac:dyDescent="0.3">
      <c r="B24" s="111"/>
      <c r="C24" s="114"/>
      <c r="D24" s="39" t="s">
        <v>34</v>
      </c>
      <c r="E24" s="40">
        <v>10</v>
      </c>
      <c r="F24" s="40">
        <v>10</v>
      </c>
      <c r="G24" s="40">
        <v>10</v>
      </c>
      <c r="H24" s="40">
        <v>10</v>
      </c>
      <c r="I24" s="41">
        <v>10</v>
      </c>
    </row>
    <row r="25" spans="2:9" x14ac:dyDescent="0.3">
      <c r="B25" s="111"/>
      <c r="C25" s="114"/>
      <c r="D25" s="39" t="s">
        <v>35</v>
      </c>
      <c r="E25" s="40"/>
      <c r="F25" s="40"/>
      <c r="G25" s="40"/>
      <c r="H25" s="40"/>
      <c r="I25" s="41"/>
    </row>
    <row r="26" spans="2:9" x14ac:dyDescent="0.3">
      <c r="B26" s="112"/>
      <c r="C26" s="115"/>
      <c r="D26" s="39" t="s">
        <v>36</v>
      </c>
      <c r="E26" s="40"/>
      <c r="F26" s="40"/>
      <c r="G26" s="40"/>
      <c r="H26" s="40"/>
      <c r="I26" s="41"/>
    </row>
  </sheetData>
  <mergeCells count="11">
    <mergeCell ref="B19:B22"/>
    <mergeCell ref="C19:C22"/>
    <mergeCell ref="B23:B26"/>
    <mergeCell ref="C23:C26"/>
    <mergeCell ref="B6:D6"/>
    <mergeCell ref="B7:B10"/>
    <mergeCell ref="C7:C10"/>
    <mergeCell ref="B11:B14"/>
    <mergeCell ref="C11:C14"/>
    <mergeCell ref="B15:B18"/>
    <mergeCell ref="C15:C18"/>
  </mergeCells>
  <dataValidations count="2">
    <dataValidation type="list" allowBlank="1" showInputMessage="1" showErrorMessage="1" sqref="I7">
      <formula1>"1,2,3,4,5,6,7,8,9,10,11,Otro,N/A"</formula1>
    </dataValidation>
    <dataValidation type="list" allowBlank="1" showInputMessage="1" showErrorMessage="1" sqref="I8:I26 E7:H26">
      <formula1>"1,2,3,4,5,6,7,8,9,10,11,Otro"</formula1>
    </dataValidation>
  </dataValidations>
  <pageMargins left="0" right="0" top="0.74803149606299213" bottom="0.74803149606299213" header="0.31496062992125984" footer="0.31496062992125984"/>
  <pageSetup scale="82"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6:I18"/>
  <sheetViews>
    <sheetView showGridLines="0" view="pageBreakPreview" topLeftCell="B1" zoomScale="60" zoomScaleNormal="85" workbookViewId="0">
      <selection activeCell="E43" sqref="E43"/>
    </sheetView>
  </sheetViews>
  <sheetFormatPr baseColWidth="10" defaultRowHeight="14.4" x14ac:dyDescent="0.3"/>
  <cols>
    <col min="1" max="1" width="3.44140625" customWidth="1"/>
    <col min="4" max="4" width="45.109375" customWidth="1"/>
    <col min="5" max="5" width="16.88671875" customWidth="1"/>
    <col min="6" max="6" width="15.5546875" customWidth="1"/>
    <col min="7" max="7" width="17.6640625" customWidth="1"/>
    <col min="8" max="8" width="15.88671875" customWidth="1"/>
    <col min="9" max="9" width="15.6640625" bestFit="1" customWidth="1"/>
  </cols>
  <sheetData>
    <row r="6" spans="2:9" ht="15.6" x14ac:dyDescent="0.3">
      <c r="B6" s="68" t="s">
        <v>55</v>
      </c>
      <c r="C6" s="68"/>
      <c r="D6" s="68"/>
      <c r="E6" s="68"/>
      <c r="F6" s="42"/>
      <c r="G6" s="42"/>
      <c r="H6" s="42"/>
      <c r="I6" s="42"/>
    </row>
    <row r="7" spans="2:9" ht="16.2" thickBot="1" x14ac:dyDescent="0.35">
      <c r="B7" s="25"/>
      <c r="C7" s="25"/>
      <c r="D7" s="25"/>
      <c r="E7" s="25"/>
      <c r="F7" s="42"/>
      <c r="G7" s="42"/>
      <c r="H7" s="42"/>
      <c r="I7" s="42"/>
    </row>
    <row r="8" spans="2:9" ht="16.2" thickBot="1" x14ac:dyDescent="0.35">
      <c r="B8" s="123" t="str">
        <f>[2]CUANTIFICACIÓN!B7</f>
        <v>Turbina hitachi 1</v>
      </c>
      <c r="C8" s="124"/>
      <c r="D8" s="124"/>
      <c r="E8" s="124"/>
      <c r="F8" s="124"/>
      <c r="G8" s="124"/>
      <c r="H8" s="124"/>
      <c r="I8" s="125"/>
    </row>
    <row r="9" spans="2:9" ht="15.6" x14ac:dyDescent="0.3">
      <c r="C9" s="42"/>
      <c r="D9" s="42"/>
      <c r="E9" s="42"/>
      <c r="F9" s="42"/>
      <c r="G9" s="42"/>
    </row>
    <row r="10" spans="2:9" x14ac:dyDescent="0.3">
      <c r="B10" s="43" t="s">
        <v>56</v>
      </c>
      <c r="C10" s="44"/>
      <c r="D10" s="44"/>
      <c r="E10" s="45" t="s">
        <v>48</v>
      </c>
      <c r="F10" s="45" t="s">
        <v>1</v>
      </c>
      <c r="G10" s="45" t="s">
        <v>2</v>
      </c>
      <c r="H10" s="46" t="s">
        <v>0</v>
      </c>
      <c r="I10" s="46" t="s">
        <v>57</v>
      </c>
    </row>
    <row r="11" spans="2:9" x14ac:dyDescent="0.3">
      <c r="B11" s="119" t="s">
        <v>58</v>
      </c>
      <c r="C11" s="120"/>
      <c r="D11" s="121"/>
      <c r="E11" s="32" t="s">
        <v>96</v>
      </c>
      <c r="F11" s="32" t="s">
        <v>97</v>
      </c>
      <c r="G11" s="32" t="s">
        <v>98</v>
      </c>
      <c r="H11" s="32" t="s">
        <v>59</v>
      </c>
      <c r="I11" s="47" t="s">
        <v>99</v>
      </c>
    </row>
    <row r="12" spans="2:9" x14ac:dyDescent="0.3">
      <c r="B12" s="119" t="s">
        <v>60</v>
      </c>
      <c r="C12" s="120"/>
      <c r="D12" s="121"/>
      <c r="E12" s="28">
        <v>765</v>
      </c>
      <c r="F12" s="28">
        <v>765</v>
      </c>
      <c r="G12" s="28">
        <v>765</v>
      </c>
      <c r="H12" s="28">
        <v>765</v>
      </c>
      <c r="I12" s="28">
        <v>765</v>
      </c>
    </row>
    <row r="13" spans="2:9" x14ac:dyDescent="0.3">
      <c r="B13" s="119" t="s">
        <v>61</v>
      </c>
      <c r="C13" s="120"/>
      <c r="D13" s="121"/>
      <c r="E13" s="48">
        <v>42494</v>
      </c>
      <c r="F13" s="49">
        <v>41997</v>
      </c>
      <c r="G13" s="49">
        <v>41997</v>
      </c>
      <c r="H13" s="49">
        <v>41997</v>
      </c>
      <c r="I13" s="49">
        <v>41997</v>
      </c>
    </row>
    <row r="14" spans="2:9" x14ac:dyDescent="0.3">
      <c r="B14" s="119" t="s">
        <v>62</v>
      </c>
      <c r="C14" s="120"/>
      <c r="D14" s="121"/>
      <c r="E14" s="32" t="s">
        <v>100</v>
      </c>
      <c r="F14" s="28" t="s">
        <v>101</v>
      </c>
      <c r="G14" s="28" t="s">
        <v>101</v>
      </c>
      <c r="H14" s="28" t="s">
        <v>101</v>
      </c>
      <c r="I14" s="28" t="s">
        <v>101</v>
      </c>
    </row>
    <row r="15" spans="2:9" x14ac:dyDescent="0.3">
      <c r="B15" s="119" t="s">
        <v>63</v>
      </c>
      <c r="C15" s="120"/>
      <c r="D15" s="121"/>
      <c r="E15" s="32" t="s">
        <v>102</v>
      </c>
      <c r="F15" s="28" t="s">
        <v>102</v>
      </c>
      <c r="G15" s="28" t="s">
        <v>102</v>
      </c>
      <c r="H15" s="28" t="s">
        <v>102</v>
      </c>
      <c r="I15" s="28" t="s">
        <v>102</v>
      </c>
    </row>
    <row r="16" spans="2:9" x14ac:dyDescent="0.3">
      <c r="B16" s="122" t="s">
        <v>64</v>
      </c>
      <c r="C16" s="122"/>
      <c r="D16" s="122"/>
      <c r="E16" s="32"/>
      <c r="F16" s="32"/>
      <c r="G16" s="32"/>
      <c r="H16" s="32"/>
      <c r="I16" s="47"/>
    </row>
    <row r="17" spans="2:2" x14ac:dyDescent="0.3">
      <c r="B17" s="50" t="s">
        <v>65</v>
      </c>
    </row>
    <row r="18" spans="2:2" x14ac:dyDescent="0.3">
      <c r="B18" s="51"/>
    </row>
  </sheetData>
  <mergeCells count="8">
    <mergeCell ref="B15:D15"/>
    <mergeCell ref="B16:D16"/>
    <mergeCell ref="B6:E6"/>
    <mergeCell ref="B8:I8"/>
    <mergeCell ref="B11:D11"/>
    <mergeCell ref="B12:D12"/>
    <mergeCell ref="B13:D13"/>
    <mergeCell ref="B14:D14"/>
  </mergeCells>
  <dataValidations count="4">
    <dataValidation type="list" allowBlank="1" showInputMessage="1" showErrorMessage="1" sqref="H11">
      <formula1>"AP42"</formula1>
    </dataValidation>
    <dataValidation type="list" allowBlank="1" showInputMessage="1" showErrorMessage="1" sqref="G11">
      <formula1>"ME,Apéndice G"</formula1>
    </dataValidation>
    <dataValidation type="list" allowBlank="1" showInputMessage="1" showErrorMessage="1" sqref="F11">
      <formula1>"LME,Apéndice D"</formula1>
    </dataValidation>
    <dataValidation type="list" allowBlank="1" showInputMessage="1" showErrorMessage="1" sqref="E11">
      <formula1>"LME, Apéndice E"</formula1>
    </dataValidation>
  </dataValidations>
  <pageMargins left="0" right="0" top="0.74803149606299213" bottom="0.74803149606299213" header="0.31496062992125984" footer="0.31496062992125984"/>
  <pageSetup scale="65"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205"/>
  <sheetViews>
    <sheetView showGridLines="0" view="pageBreakPreview" topLeftCell="A173" zoomScale="60" zoomScaleNormal="70" workbookViewId="0">
      <selection activeCell="B188" sqref="B188:H205"/>
    </sheetView>
  </sheetViews>
  <sheetFormatPr baseColWidth="10" defaultColWidth="11.5546875" defaultRowHeight="13.8" x14ac:dyDescent="0.25"/>
  <cols>
    <col min="1" max="1" width="11.5546875" style="53"/>
    <col min="2" max="2" width="42.88671875" style="53" customWidth="1"/>
    <col min="3" max="4" width="33.33203125" style="53" customWidth="1"/>
    <col min="5" max="9" width="17.6640625" style="53" customWidth="1"/>
    <col min="10" max="16384" width="11.5546875" style="53"/>
  </cols>
  <sheetData>
    <row r="1" spans="2:8" x14ac:dyDescent="0.25">
      <c r="B1" s="52"/>
      <c r="D1" s="52"/>
      <c r="E1" s="52"/>
      <c r="F1" s="52"/>
      <c r="G1" s="52"/>
      <c r="H1" s="52"/>
    </row>
    <row r="2" spans="2:8" x14ac:dyDescent="0.25">
      <c r="B2" s="52"/>
      <c r="C2" s="52"/>
      <c r="D2" s="52"/>
      <c r="E2" s="52"/>
      <c r="F2" s="54"/>
      <c r="G2" s="54"/>
      <c r="H2" s="54"/>
    </row>
    <row r="3" spans="2:8" x14ac:dyDescent="0.25">
      <c r="B3" s="52"/>
      <c r="C3" s="52"/>
      <c r="D3" s="52"/>
      <c r="E3" s="52"/>
      <c r="F3" s="55"/>
      <c r="G3" s="54"/>
      <c r="H3" s="54"/>
    </row>
    <row r="4" spans="2:8" x14ac:dyDescent="0.25">
      <c r="B4" s="52"/>
      <c r="C4" s="52"/>
      <c r="D4" s="52"/>
      <c r="E4" s="52"/>
      <c r="F4" s="54"/>
      <c r="G4" s="54"/>
      <c r="H4" s="54"/>
    </row>
    <row r="5" spans="2:8" x14ac:dyDescent="0.25">
      <c r="B5" s="52"/>
      <c r="C5" s="52"/>
      <c r="D5" s="52"/>
      <c r="E5" s="52"/>
      <c r="F5" s="54"/>
      <c r="G5" s="54"/>
      <c r="H5" s="54"/>
    </row>
    <row r="6" spans="2:8" x14ac:dyDescent="0.25">
      <c r="B6" s="52"/>
      <c r="C6" s="52"/>
      <c r="D6" s="52"/>
      <c r="E6" s="52"/>
      <c r="F6" s="54"/>
      <c r="G6" s="54"/>
      <c r="H6" s="54"/>
    </row>
    <row r="7" spans="2:8" ht="15.6" x14ac:dyDescent="0.25">
      <c r="B7" s="144" t="s">
        <v>103</v>
      </c>
      <c r="C7" s="144"/>
      <c r="D7" s="56"/>
      <c r="E7" s="56"/>
      <c r="F7" s="56"/>
      <c r="G7" s="56"/>
      <c r="H7" s="54"/>
    </row>
    <row r="8" spans="2:8" ht="16.2" thickBot="1" x14ac:dyDescent="0.3">
      <c r="B8" s="57"/>
      <c r="C8" s="57"/>
      <c r="D8" s="56"/>
      <c r="E8" s="56"/>
      <c r="F8" s="56"/>
      <c r="G8" s="56"/>
      <c r="H8" s="54"/>
    </row>
    <row r="9" spans="2:8" ht="16.2" thickBot="1" x14ac:dyDescent="0.3">
      <c r="B9" s="139" t="s">
        <v>104</v>
      </c>
      <c r="C9" s="140"/>
      <c r="D9" s="141"/>
      <c r="E9" s="56"/>
      <c r="F9" s="56"/>
      <c r="G9" s="56"/>
      <c r="H9" s="54"/>
    </row>
    <row r="10" spans="2:8" x14ac:dyDescent="0.25">
      <c r="B10" s="58"/>
    </row>
    <row r="11" spans="2:8" ht="96.75" customHeight="1" x14ac:dyDescent="0.25">
      <c r="B11" s="59" t="s">
        <v>105</v>
      </c>
      <c r="C11" s="142" t="s">
        <v>106</v>
      </c>
      <c r="D11" s="143"/>
    </row>
    <row r="12" spans="2:8" ht="176.25" customHeight="1" x14ac:dyDescent="0.25">
      <c r="B12" s="59" t="s">
        <v>107</v>
      </c>
      <c r="C12" s="142" t="s">
        <v>108</v>
      </c>
      <c r="D12" s="143"/>
    </row>
    <row r="13" spans="2:8" x14ac:dyDescent="0.25">
      <c r="B13" s="127" t="s">
        <v>109</v>
      </c>
      <c r="C13" s="60" t="s">
        <v>110</v>
      </c>
      <c r="D13" s="61" t="s">
        <v>111</v>
      </c>
    </row>
    <row r="14" spans="2:8" x14ac:dyDescent="0.25">
      <c r="B14" s="127"/>
      <c r="C14" s="60" t="s">
        <v>112</v>
      </c>
      <c r="D14" s="61" t="s">
        <v>75</v>
      </c>
    </row>
    <row r="15" spans="2:8" x14ac:dyDescent="0.25">
      <c r="B15" s="127"/>
      <c r="C15" s="60" t="s">
        <v>113</v>
      </c>
      <c r="D15" s="61" t="s">
        <v>114</v>
      </c>
    </row>
    <row r="16" spans="2:8" x14ac:dyDescent="0.25">
      <c r="B16" s="127"/>
      <c r="C16" s="60" t="s">
        <v>115</v>
      </c>
      <c r="D16" s="61" t="s">
        <v>116</v>
      </c>
    </row>
    <row r="17" spans="1:8" x14ac:dyDescent="0.25">
      <c r="B17" s="127"/>
      <c r="C17" s="60" t="s">
        <v>117</v>
      </c>
      <c r="D17" s="61">
        <v>1920101001</v>
      </c>
    </row>
    <row r="18" spans="1:8" x14ac:dyDescent="0.25">
      <c r="B18" s="127"/>
      <c r="C18" s="60" t="s">
        <v>118</v>
      </c>
      <c r="D18" s="61" t="s">
        <v>119</v>
      </c>
    </row>
    <row r="19" spans="1:8" ht="26.4" x14ac:dyDescent="0.25">
      <c r="B19" s="59" t="s">
        <v>120</v>
      </c>
      <c r="C19" s="133" t="s">
        <v>121</v>
      </c>
      <c r="D19" s="134"/>
    </row>
    <row r="20" spans="1:8" ht="26.4" x14ac:dyDescent="0.25">
      <c r="B20" s="62" t="s">
        <v>122</v>
      </c>
      <c r="C20" s="135"/>
      <c r="D20" s="135"/>
    </row>
    <row r="21" spans="1:8" ht="33.6" customHeight="1" x14ac:dyDescent="0.25">
      <c r="B21" s="63" t="s">
        <v>123</v>
      </c>
      <c r="C21" s="136">
        <v>10101304</v>
      </c>
      <c r="D21" s="137"/>
    </row>
    <row r="22" spans="1:8" ht="33.6" customHeight="1" x14ac:dyDescent="0.25">
      <c r="B22" s="64" t="s">
        <v>124</v>
      </c>
      <c r="C22" s="138" t="s">
        <v>125</v>
      </c>
      <c r="D22" s="138"/>
    </row>
    <row r="23" spans="1:8" ht="12" customHeight="1" x14ac:dyDescent="0.25">
      <c r="A23" s="65"/>
      <c r="B23" s="65"/>
      <c r="C23" s="65"/>
      <c r="D23" s="65"/>
    </row>
    <row r="24" spans="1:8" ht="14.4" x14ac:dyDescent="0.25">
      <c r="B24" s="126"/>
      <c r="C24" s="126"/>
      <c r="D24" s="126"/>
      <c r="E24" s="45" t="s">
        <v>48</v>
      </c>
      <c r="F24" s="45" t="s">
        <v>1</v>
      </c>
      <c r="G24" s="45" t="s">
        <v>2</v>
      </c>
      <c r="H24" s="46" t="s">
        <v>0</v>
      </c>
    </row>
    <row r="25" spans="1:8" x14ac:dyDescent="0.25">
      <c r="B25" s="127" t="s">
        <v>126</v>
      </c>
      <c r="C25" s="127"/>
      <c r="D25" s="127"/>
      <c r="E25" s="66" t="str">
        <f>+VLOOKUP(C21,'[3]Hoja1 (2)'!$A$1:$G$113,4,0)</f>
        <v>0.000752*ACEUS</v>
      </c>
      <c r="F25" s="66" t="str">
        <f>+VLOOKUP(C21,'[3]Hoja1 (2)'!$A$1:$G$113,2,0)</f>
        <v>0.00301*ACEUS</v>
      </c>
      <c r="G25" s="66" t="str">
        <f>+VLOOKUP(C21,'[3]Hoja1 (2)'!$A$1:$G$113,3,0)</f>
        <v>3.37*ACEUS</v>
      </c>
      <c r="H25" s="66" t="str">
        <f>+VLOOKUP(C21,'[3]Hoja1 (2)'!$A$1:$G$113,5,0)</f>
        <v>0.000228*ACEUS</v>
      </c>
    </row>
    <row r="26" spans="1:8" x14ac:dyDescent="0.25">
      <c r="B26" s="128" t="s">
        <v>127</v>
      </c>
      <c r="C26" s="129"/>
      <c r="D26" s="130"/>
      <c r="E26" s="66" t="str">
        <f>+VLOOKUP(C22,[4]Hoja1!$B$1:$F$24,3,0)</f>
        <v>N/A</v>
      </c>
      <c r="F26" s="66" t="str">
        <f>+VLOOKUP(C22,[4]Hoja1!$B$1:$F$24,4,0)</f>
        <v>N/A</v>
      </c>
      <c r="G26" s="66" t="str">
        <f>+VLOOKUP(C22,[4]Hoja1!$B$1:$F$24,5,0)</f>
        <v>N/A</v>
      </c>
      <c r="H26" s="66">
        <f>+VLOOKUP(C22,[4]Hoja1!$B$1:$F$24,2,0)</f>
        <v>95</v>
      </c>
    </row>
    <row r="30" spans="1:8" ht="14.4" thickBot="1" x14ac:dyDescent="0.3"/>
    <row r="31" spans="1:8" ht="14.4" hidden="1" customHeight="1" x14ac:dyDescent="0.3">
      <c r="A31">
        <v>10100201</v>
      </c>
      <c r="B31" t="s">
        <v>128</v>
      </c>
    </row>
    <row r="32" spans="1:8" ht="39.6" hidden="1" customHeight="1" x14ac:dyDescent="0.3">
      <c r="A32">
        <v>10100202</v>
      </c>
      <c r="B32" t="s">
        <v>129</v>
      </c>
    </row>
    <row r="33" spans="1:2" ht="26.4" hidden="1" customHeight="1" x14ac:dyDescent="0.3">
      <c r="A33">
        <v>10100204</v>
      </c>
      <c r="B33" t="s">
        <v>130</v>
      </c>
    </row>
    <row r="34" spans="1:2" ht="14.4" hidden="1" customHeight="1" x14ac:dyDescent="0.3">
      <c r="A34">
        <v>10100212</v>
      </c>
      <c r="B34" t="s">
        <v>131</v>
      </c>
    </row>
    <row r="35" spans="1:2" ht="14.4" hidden="1" customHeight="1" x14ac:dyDescent="0.3">
      <c r="A35">
        <v>10100225</v>
      </c>
      <c r="B35" t="s">
        <v>132</v>
      </c>
    </row>
    <row r="36" spans="1:2" ht="14.4" hidden="1" customHeight="1" x14ac:dyDescent="0.3">
      <c r="A36">
        <v>10100401</v>
      </c>
      <c r="B36" t="s">
        <v>133</v>
      </c>
    </row>
    <row r="37" spans="1:2" ht="14.4" hidden="1" customHeight="1" x14ac:dyDescent="0.3">
      <c r="A37">
        <v>10100404</v>
      </c>
      <c r="B37" t="s">
        <v>134</v>
      </c>
    </row>
    <row r="38" spans="1:2" ht="14.4" hidden="1" customHeight="1" x14ac:dyDescent="0.3">
      <c r="A38">
        <v>10100405</v>
      </c>
      <c r="B38" t="s">
        <v>135</v>
      </c>
    </row>
    <row r="39" spans="1:2" ht="14.4" hidden="1" customHeight="1" x14ac:dyDescent="0.3">
      <c r="A39">
        <v>10100501</v>
      </c>
      <c r="B39" t="s">
        <v>136</v>
      </c>
    </row>
    <row r="40" spans="1:2" ht="26.4" hidden="1" customHeight="1" x14ac:dyDescent="0.3">
      <c r="A40">
        <v>10100601</v>
      </c>
      <c r="B40" t="s">
        <v>125</v>
      </c>
    </row>
    <row r="41" spans="1:2" ht="26.4" hidden="1" customHeight="1" x14ac:dyDescent="0.3">
      <c r="A41">
        <v>10100602</v>
      </c>
      <c r="B41" t="s">
        <v>137</v>
      </c>
    </row>
    <row r="42" spans="1:2" ht="14.4" hidden="1" customHeight="1" x14ac:dyDescent="0.3">
      <c r="A42">
        <v>10100701</v>
      </c>
      <c r="B42" t="s">
        <v>138</v>
      </c>
    </row>
    <row r="43" spans="1:2" ht="14.4" hidden="1" customHeight="1" x14ac:dyDescent="0.3">
      <c r="A43">
        <v>10100702</v>
      </c>
      <c r="B43" t="s">
        <v>139</v>
      </c>
    </row>
    <row r="44" spans="1:2" ht="14.4" hidden="1" customHeight="1" x14ac:dyDescent="0.3">
      <c r="A44">
        <v>10100703</v>
      </c>
      <c r="B44" t="s">
        <v>140</v>
      </c>
    </row>
    <row r="45" spans="1:2" ht="14.4" hidden="1" customHeight="1" x14ac:dyDescent="0.3">
      <c r="A45">
        <v>10100818</v>
      </c>
      <c r="B45" t="s">
        <v>141</v>
      </c>
    </row>
    <row r="46" spans="1:2" ht="14.4" hidden="1" customHeight="1" x14ac:dyDescent="0.3">
      <c r="A46">
        <v>10100901</v>
      </c>
      <c r="B46" t="s">
        <v>142</v>
      </c>
    </row>
    <row r="47" spans="1:2" ht="14.4" hidden="1" customHeight="1" x14ac:dyDescent="0.3">
      <c r="A47">
        <v>10100902</v>
      </c>
      <c r="B47" t="s">
        <v>143</v>
      </c>
    </row>
    <row r="48" spans="1:2" ht="15" hidden="1" thickBot="1" x14ac:dyDescent="0.35">
      <c r="A48">
        <v>10100903</v>
      </c>
      <c r="B48" t="s">
        <v>144</v>
      </c>
    </row>
    <row r="49" spans="1:2" ht="15" hidden="1" thickBot="1" x14ac:dyDescent="0.35">
      <c r="A49">
        <v>10100908</v>
      </c>
      <c r="B49" t="s">
        <v>145</v>
      </c>
    </row>
    <row r="50" spans="1:2" ht="15" hidden="1" thickBot="1" x14ac:dyDescent="0.35">
      <c r="A50">
        <v>10101201</v>
      </c>
      <c r="B50" t="s">
        <v>146</v>
      </c>
    </row>
    <row r="51" spans="1:2" ht="15" hidden="1" thickBot="1" x14ac:dyDescent="0.35">
      <c r="A51">
        <v>10101304</v>
      </c>
      <c r="B51" t="s">
        <v>147</v>
      </c>
    </row>
    <row r="52" spans="1:2" ht="15" hidden="1" thickBot="1" x14ac:dyDescent="0.35">
      <c r="A52">
        <v>10101307</v>
      </c>
      <c r="B52" t="s">
        <v>148</v>
      </c>
    </row>
    <row r="53" spans="1:2" ht="15" hidden="1" thickBot="1" x14ac:dyDescent="0.35">
      <c r="A53">
        <v>10101401</v>
      </c>
      <c r="B53" t="s">
        <v>149</v>
      </c>
    </row>
    <row r="54" spans="1:2" ht="15" hidden="1" thickBot="1" x14ac:dyDescent="0.35">
      <c r="A54">
        <v>10200101</v>
      </c>
    </row>
    <row r="55" spans="1:2" ht="15" hidden="1" thickBot="1" x14ac:dyDescent="0.35">
      <c r="A55">
        <v>10200104</v>
      </c>
    </row>
    <row r="56" spans="1:2" ht="15" hidden="1" thickBot="1" x14ac:dyDescent="0.35">
      <c r="A56">
        <v>10200107</v>
      </c>
    </row>
    <row r="57" spans="1:2" ht="15" hidden="1" thickBot="1" x14ac:dyDescent="0.35">
      <c r="A57">
        <v>10200201</v>
      </c>
    </row>
    <row r="58" spans="1:2" ht="15" hidden="1" thickBot="1" x14ac:dyDescent="0.35">
      <c r="A58">
        <v>10200202</v>
      </c>
    </row>
    <row r="59" spans="1:2" ht="15" hidden="1" thickBot="1" x14ac:dyDescent="0.35">
      <c r="A59">
        <v>10200203</v>
      </c>
    </row>
    <row r="60" spans="1:2" ht="15" hidden="1" thickBot="1" x14ac:dyDescent="0.35">
      <c r="A60">
        <v>10200204</v>
      </c>
    </row>
    <row r="61" spans="1:2" ht="15" hidden="1" thickBot="1" x14ac:dyDescent="0.35">
      <c r="A61">
        <v>10200205</v>
      </c>
    </row>
    <row r="62" spans="1:2" ht="15" hidden="1" thickBot="1" x14ac:dyDescent="0.35">
      <c r="A62">
        <v>10200206</v>
      </c>
    </row>
    <row r="63" spans="1:2" ht="15" hidden="1" thickBot="1" x14ac:dyDescent="0.35">
      <c r="A63">
        <v>10200210</v>
      </c>
    </row>
    <row r="64" spans="1:2" ht="15" hidden="1" thickBot="1" x14ac:dyDescent="0.35">
      <c r="A64">
        <v>10200212</v>
      </c>
    </row>
    <row r="65" spans="1:1" ht="15" hidden="1" thickBot="1" x14ac:dyDescent="0.35">
      <c r="A65">
        <v>10200213</v>
      </c>
    </row>
    <row r="66" spans="1:1" ht="15" hidden="1" thickBot="1" x14ac:dyDescent="0.35">
      <c r="A66">
        <v>10200217</v>
      </c>
    </row>
    <row r="67" spans="1:1" ht="15" hidden="1" thickBot="1" x14ac:dyDescent="0.35">
      <c r="A67">
        <v>10200218</v>
      </c>
    </row>
    <row r="68" spans="1:1" ht="15" hidden="1" thickBot="1" x14ac:dyDescent="0.35">
      <c r="A68">
        <v>10200219</v>
      </c>
    </row>
    <row r="69" spans="1:1" ht="15" hidden="1" thickBot="1" x14ac:dyDescent="0.35">
      <c r="A69">
        <v>10200221</v>
      </c>
    </row>
    <row r="70" spans="1:1" ht="15" hidden="1" thickBot="1" x14ac:dyDescent="0.35">
      <c r="A70">
        <v>10200222</v>
      </c>
    </row>
    <row r="71" spans="1:1" ht="15" hidden="1" thickBot="1" x14ac:dyDescent="0.35">
      <c r="A71">
        <v>10200223</v>
      </c>
    </row>
    <row r="72" spans="1:1" ht="15" hidden="1" thickBot="1" x14ac:dyDescent="0.35">
      <c r="A72">
        <v>10200224</v>
      </c>
    </row>
    <row r="73" spans="1:1" ht="15" hidden="1" thickBot="1" x14ac:dyDescent="0.35">
      <c r="A73">
        <v>10200225</v>
      </c>
    </row>
    <row r="74" spans="1:1" ht="15" hidden="1" thickBot="1" x14ac:dyDescent="0.35">
      <c r="A74">
        <v>10200226</v>
      </c>
    </row>
    <row r="75" spans="1:1" ht="15" hidden="1" thickBot="1" x14ac:dyDescent="0.35">
      <c r="A75">
        <v>10200229</v>
      </c>
    </row>
    <row r="76" spans="1:1" ht="15" hidden="1" thickBot="1" x14ac:dyDescent="0.35">
      <c r="A76">
        <v>10200401</v>
      </c>
    </row>
    <row r="77" spans="1:1" ht="15" hidden="1" thickBot="1" x14ac:dyDescent="0.35">
      <c r="A77">
        <v>10200402</v>
      </c>
    </row>
    <row r="78" spans="1:1" ht="15" hidden="1" thickBot="1" x14ac:dyDescent="0.35">
      <c r="A78">
        <v>10200403</v>
      </c>
    </row>
    <row r="79" spans="1:1" ht="15" hidden="1" thickBot="1" x14ac:dyDescent="0.35">
      <c r="A79">
        <v>10200404</v>
      </c>
    </row>
    <row r="80" spans="1:1" ht="15" hidden="1" thickBot="1" x14ac:dyDescent="0.35">
      <c r="A80">
        <v>10200405</v>
      </c>
    </row>
    <row r="81" spans="1:1" ht="15" hidden="1" thickBot="1" x14ac:dyDescent="0.35">
      <c r="A81">
        <v>10200501</v>
      </c>
    </row>
    <row r="82" spans="1:1" ht="15" hidden="1" thickBot="1" x14ac:dyDescent="0.35">
      <c r="A82">
        <v>10200502</v>
      </c>
    </row>
    <row r="83" spans="1:1" ht="15" hidden="1" thickBot="1" x14ac:dyDescent="0.35">
      <c r="A83">
        <v>10200503</v>
      </c>
    </row>
    <row r="84" spans="1:1" ht="15" hidden="1" thickBot="1" x14ac:dyDescent="0.35">
      <c r="A84">
        <v>10200504</v>
      </c>
    </row>
    <row r="85" spans="1:1" ht="15" hidden="1" thickBot="1" x14ac:dyDescent="0.35">
      <c r="A85">
        <v>10200601</v>
      </c>
    </row>
    <row r="86" spans="1:1" ht="15" hidden="1" thickBot="1" x14ac:dyDescent="0.35">
      <c r="A86">
        <v>10200602</v>
      </c>
    </row>
    <row r="87" spans="1:1" ht="15" hidden="1" thickBot="1" x14ac:dyDescent="0.35">
      <c r="A87">
        <v>10200603</v>
      </c>
    </row>
    <row r="88" spans="1:1" ht="15" hidden="1" thickBot="1" x14ac:dyDescent="0.35">
      <c r="A88">
        <v>10200604</v>
      </c>
    </row>
    <row r="89" spans="1:1" ht="15" hidden="1" thickBot="1" x14ac:dyDescent="0.35">
      <c r="A89">
        <v>10200701</v>
      </c>
    </row>
    <row r="90" spans="1:1" ht="15" hidden="1" thickBot="1" x14ac:dyDescent="0.35">
      <c r="A90">
        <v>10200704</v>
      </c>
    </row>
    <row r="91" spans="1:1" ht="15" hidden="1" thickBot="1" x14ac:dyDescent="0.35">
      <c r="A91">
        <v>10200707</v>
      </c>
    </row>
    <row r="92" spans="1:1" ht="15" hidden="1" thickBot="1" x14ac:dyDescent="0.35">
      <c r="A92">
        <v>10200710</v>
      </c>
    </row>
    <row r="93" spans="1:1" ht="15" hidden="1" thickBot="1" x14ac:dyDescent="0.35">
      <c r="A93">
        <v>10200799</v>
      </c>
    </row>
    <row r="94" spans="1:1" ht="15" hidden="1" thickBot="1" x14ac:dyDescent="0.35">
      <c r="A94">
        <v>10200802</v>
      </c>
    </row>
    <row r="95" spans="1:1" ht="15" hidden="1" thickBot="1" x14ac:dyDescent="0.35">
      <c r="A95">
        <v>10200901</v>
      </c>
    </row>
    <row r="96" spans="1:1" ht="15" hidden="1" thickBot="1" x14ac:dyDescent="0.35">
      <c r="A96">
        <v>10200902</v>
      </c>
    </row>
    <row r="97" spans="1:1" ht="15" hidden="1" thickBot="1" x14ac:dyDescent="0.35">
      <c r="A97">
        <v>10200903</v>
      </c>
    </row>
    <row r="98" spans="1:1" ht="15" hidden="1" thickBot="1" x14ac:dyDescent="0.35">
      <c r="A98">
        <v>10200904</v>
      </c>
    </row>
    <row r="99" spans="1:1" ht="15" hidden="1" thickBot="1" x14ac:dyDescent="0.35">
      <c r="A99">
        <v>10200905</v>
      </c>
    </row>
    <row r="100" spans="1:1" ht="15" hidden="1" thickBot="1" x14ac:dyDescent="0.35">
      <c r="A100">
        <v>10200906</v>
      </c>
    </row>
    <row r="101" spans="1:1" ht="15" hidden="1" thickBot="1" x14ac:dyDescent="0.35">
      <c r="A101">
        <v>10201001</v>
      </c>
    </row>
    <row r="102" spans="1:1" ht="15" hidden="1" thickBot="1" x14ac:dyDescent="0.35">
      <c r="A102">
        <v>10201002</v>
      </c>
    </row>
    <row r="103" spans="1:1" ht="15" hidden="1" thickBot="1" x14ac:dyDescent="0.35">
      <c r="A103">
        <v>10201003</v>
      </c>
    </row>
    <row r="104" spans="1:1" ht="15" hidden="1" thickBot="1" x14ac:dyDescent="0.35">
      <c r="A104">
        <v>10201201</v>
      </c>
    </row>
    <row r="105" spans="1:1" ht="15" hidden="1" thickBot="1" x14ac:dyDescent="0.35">
      <c r="A105">
        <v>10201202</v>
      </c>
    </row>
    <row r="106" spans="1:1" ht="15" hidden="1" thickBot="1" x14ac:dyDescent="0.35">
      <c r="A106">
        <v>10201302</v>
      </c>
    </row>
    <row r="107" spans="1:1" ht="15" hidden="1" thickBot="1" x14ac:dyDescent="0.35">
      <c r="A107">
        <v>10201401</v>
      </c>
    </row>
    <row r="108" spans="1:1" ht="15" hidden="1" thickBot="1" x14ac:dyDescent="0.35">
      <c r="A108">
        <v>20100101</v>
      </c>
    </row>
    <row r="109" spans="1:1" ht="15" hidden="1" thickBot="1" x14ac:dyDescent="0.35">
      <c r="A109">
        <v>20100107</v>
      </c>
    </row>
    <row r="110" spans="1:1" ht="15" hidden="1" thickBot="1" x14ac:dyDescent="0.35">
      <c r="A110">
        <v>20100108</v>
      </c>
    </row>
    <row r="111" spans="1:1" ht="15" hidden="1" thickBot="1" x14ac:dyDescent="0.35">
      <c r="A111">
        <v>20100109</v>
      </c>
    </row>
    <row r="112" spans="1:1" ht="15" hidden="1" thickBot="1" x14ac:dyDescent="0.35">
      <c r="A112">
        <v>20100201</v>
      </c>
    </row>
    <row r="113" spans="1:1" ht="15" hidden="1" thickBot="1" x14ac:dyDescent="0.35">
      <c r="A113">
        <v>20100208</v>
      </c>
    </row>
    <row r="114" spans="1:1" ht="15" hidden="1" thickBot="1" x14ac:dyDescent="0.35">
      <c r="A114">
        <v>20100209</v>
      </c>
    </row>
    <row r="115" spans="1:1" ht="15" hidden="1" thickBot="1" x14ac:dyDescent="0.35">
      <c r="A115">
        <v>20100307</v>
      </c>
    </row>
    <row r="116" spans="1:1" ht="15" hidden="1" thickBot="1" x14ac:dyDescent="0.35">
      <c r="A116">
        <v>20200101</v>
      </c>
    </row>
    <row r="117" spans="1:1" ht="15" hidden="1" thickBot="1" x14ac:dyDescent="0.35">
      <c r="A117">
        <v>20200102</v>
      </c>
    </row>
    <row r="118" spans="1:1" ht="15" hidden="1" thickBot="1" x14ac:dyDescent="0.35">
      <c r="A118">
        <v>20200108</v>
      </c>
    </row>
    <row r="119" spans="1:1" ht="15" hidden="1" thickBot="1" x14ac:dyDescent="0.35">
      <c r="A119">
        <v>20200109</v>
      </c>
    </row>
    <row r="120" spans="1:1" ht="15" hidden="1" thickBot="1" x14ac:dyDescent="0.35">
      <c r="A120">
        <v>20200201</v>
      </c>
    </row>
    <row r="121" spans="1:1" ht="15" hidden="1" thickBot="1" x14ac:dyDescent="0.35">
      <c r="A121">
        <v>20200202</v>
      </c>
    </row>
    <row r="122" spans="1:1" ht="15" hidden="1" thickBot="1" x14ac:dyDescent="0.35">
      <c r="A122">
        <v>20200203</v>
      </c>
    </row>
    <row r="123" spans="1:1" ht="15" hidden="1" thickBot="1" x14ac:dyDescent="0.35">
      <c r="A123">
        <v>20200208</v>
      </c>
    </row>
    <row r="124" spans="1:1" ht="15" hidden="1" thickBot="1" x14ac:dyDescent="0.35">
      <c r="A124">
        <v>20200209</v>
      </c>
    </row>
    <row r="125" spans="1:1" ht="15" hidden="1" thickBot="1" x14ac:dyDescent="0.35">
      <c r="A125">
        <v>20200252</v>
      </c>
    </row>
    <row r="126" spans="1:1" ht="15" hidden="1" thickBot="1" x14ac:dyDescent="0.35">
      <c r="A126">
        <v>20200253</v>
      </c>
    </row>
    <row r="127" spans="1:1" ht="15" hidden="1" thickBot="1" x14ac:dyDescent="0.35">
      <c r="A127">
        <v>20200254</v>
      </c>
    </row>
    <row r="128" spans="1:1" ht="15" hidden="1" thickBot="1" x14ac:dyDescent="0.35">
      <c r="A128">
        <v>20200301</v>
      </c>
    </row>
    <row r="129" spans="1:8" ht="15" hidden="1" thickBot="1" x14ac:dyDescent="0.35">
      <c r="A129">
        <v>20200401</v>
      </c>
    </row>
    <row r="130" spans="1:8" ht="15" hidden="1" thickBot="1" x14ac:dyDescent="0.35">
      <c r="A130">
        <v>20200402</v>
      </c>
    </row>
    <row r="131" spans="1:8" ht="15" hidden="1" thickBot="1" x14ac:dyDescent="0.35">
      <c r="A131">
        <v>20200501</v>
      </c>
    </row>
    <row r="132" spans="1:8" ht="15" hidden="1" thickBot="1" x14ac:dyDescent="0.35">
      <c r="A132">
        <v>20200902</v>
      </c>
    </row>
    <row r="133" spans="1:8" ht="15" hidden="1" thickBot="1" x14ac:dyDescent="0.35">
      <c r="A133">
        <v>20300101</v>
      </c>
    </row>
    <row r="134" spans="1:8" ht="15" hidden="1" thickBot="1" x14ac:dyDescent="0.35">
      <c r="A134">
        <v>20300201</v>
      </c>
    </row>
    <row r="135" spans="1:8" ht="15" hidden="1" thickBot="1" x14ac:dyDescent="0.35">
      <c r="A135">
        <v>20300301</v>
      </c>
    </row>
    <row r="136" spans="1:8" ht="15" hidden="1" thickBot="1" x14ac:dyDescent="0.35">
      <c r="A136">
        <v>30600301</v>
      </c>
    </row>
    <row r="137" spans="1:8" ht="15" hidden="1" thickBot="1" x14ac:dyDescent="0.35">
      <c r="A137">
        <v>30600401</v>
      </c>
    </row>
    <row r="138" spans="1:8" ht="15" hidden="1" thickBot="1" x14ac:dyDescent="0.35">
      <c r="A138">
        <v>30601201</v>
      </c>
    </row>
    <row r="139" spans="1:8" ht="15" hidden="1" thickBot="1" x14ac:dyDescent="0.35">
      <c r="A139">
        <v>30602401</v>
      </c>
    </row>
    <row r="140" spans="1:8" ht="15" hidden="1" thickBot="1" x14ac:dyDescent="0.35">
      <c r="A140">
        <v>30700104</v>
      </c>
    </row>
    <row r="141" spans="1:8" ht="15" hidden="1" thickBot="1" x14ac:dyDescent="0.35">
      <c r="A141">
        <v>30700105</v>
      </c>
    </row>
    <row r="142" spans="1:8" ht="15" hidden="1" thickBot="1" x14ac:dyDescent="0.35">
      <c r="A142">
        <v>30700106</v>
      </c>
    </row>
    <row r="143" spans="1:8" ht="16.2" thickBot="1" x14ac:dyDescent="0.3">
      <c r="B143" s="139" t="s">
        <v>150</v>
      </c>
      <c r="C143" s="140"/>
      <c r="D143" s="141"/>
      <c r="E143" s="56"/>
      <c r="F143" s="56"/>
      <c r="G143" s="56"/>
      <c r="H143" s="54"/>
    </row>
    <row r="144" spans="1:8" x14ac:dyDescent="0.25">
      <c r="B144" s="58"/>
    </row>
    <row r="145" spans="2:8" ht="89.25" customHeight="1" x14ac:dyDescent="0.25">
      <c r="B145" s="59" t="s">
        <v>105</v>
      </c>
      <c r="C145" s="142" t="s">
        <v>151</v>
      </c>
      <c r="D145" s="143"/>
    </row>
    <row r="146" spans="2:8" s="67" customFormat="1" ht="163.5" customHeight="1" x14ac:dyDescent="0.25">
      <c r="B146" s="59" t="s">
        <v>107</v>
      </c>
      <c r="C146" s="131" t="s">
        <v>152</v>
      </c>
      <c r="D146" s="132"/>
    </row>
    <row r="147" spans="2:8" x14ac:dyDescent="0.25">
      <c r="B147" s="127" t="s">
        <v>109</v>
      </c>
      <c r="C147" s="60" t="s">
        <v>110</v>
      </c>
      <c r="D147" s="61" t="s">
        <v>111</v>
      </c>
    </row>
    <row r="148" spans="2:8" x14ac:dyDescent="0.25">
      <c r="B148" s="127"/>
      <c r="C148" s="60" t="s">
        <v>112</v>
      </c>
      <c r="D148" s="61" t="s">
        <v>75</v>
      </c>
    </row>
    <row r="149" spans="2:8" x14ac:dyDescent="0.25">
      <c r="B149" s="127"/>
      <c r="C149" s="60" t="s">
        <v>113</v>
      </c>
      <c r="D149" s="61" t="s">
        <v>114</v>
      </c>
    </row>
    <row r="150" spans="2:8" x14ac:dyDescent="0.25">
      <c r="B150" s="127"/>
      <c r="C150" s="60" t="s">
        <v>115</v>
      </c>
      <c r="D150" s="61" t="s">
        <v>153</v>
      </c>
    </row>
    <row r="151" spans="2:8" x14ac:dyDescent="0.25">
      <c r="B151" s="127"/>
      <c r="C151" s="60" t="s">
        <v>117</v>
      </c>
      <c r="D151" s="61">
        <v>1920103001</v>
      </c>
    </row>
    <row r="152" spans="2:8" x14ac:dyDescent="0.25">
      <c r="B152" s="127"/>
      <c r="C152" s="60" t="s">
        <v>118</v>
      </c>
      <c r="D152" s="61" t="s">
        <v>111</v>
      </c>
    </row>
    <row r="153" spans="2:8" ht="26.4" x14ac:dyDescent="0.25">
      <c r="B153" s="59" t="s">
        <v>120</v>
      </c>
      <c r="C153" s="133" t="s">
        <v>121</v>
      </c>
      <c r="D153" s="134"/>
    </row>
    <row r="154" spans="2:8" ht="26.4" x14ac:dyDescent="0.25">
      <c r="B154" s="62" t="s">
        <v>122</v>
      </c>
      <c r="C154" s="135"/>
      <c r="D154" s="135"/>
    </row>
    <row r="155" spans="2:8" x14ac:dyDescent="0.25">
      <c r="B155" s="63" t="s">
        <v>123</v>
      </c>
      <c r="C155" s="136">
        <v>10101304</v>
      </c>
      <c r="D155" s="137"/>
    </row>
    <row r="156" spans="2:8" x14ac:dyDescent="0.25">
      <c r="B156" s="64" t="s">
        <v>124</v>
      </c>
      <c r="C156" s="138" t="s">
        <v>125</v>
      </c>
      <c r="D156" s="138"/>
    </row>
    <row r="157" spans="2:8" x14ac:dyDescent="0.25">
      <c r="B157" s="65"/>
      <c r="C157" s="65"/>
      <c r="D157" s="65"/>
    </row>
    <row r="158" spans="2:8" ht="14.4" x14ac:dyDescent="0.25">
      <c r="B158" s="126"/>
      <c r="C158" s="126"/>
      <c r="D158" s="126"/>
      <c r="E158" s="45" t="s">
        <v>48</v>
      </c>
      <c r="F158" s="45" t="s">
        <v>1</v>
      </c>
      <c r="G158" s="45" t="s">
        <v>2</v>
      </c>
      <c r="H158" s="46" t="s">
        <v>0</v>
      </c>
    </row>
    <row r="159" spans="2:8" x14ac:dyDescent="0.25">
      <c r="B159" s="127" t="s">
        <v>126</v>
      </c>
      <c r="C159" s="127"/>
      <c r="D159" s="127"/>
      <c r="E159" s="66" t="str">
        <f>+VLOOKUP(C155,'[3]Hoja1 (2)'!$A$1:$G$113,4,0)</f>
        <v>0.000752*ACEUS</v>
      </c>
      <c r="F159" s="66" t="str">
        <f>+VLOOKUP(C155,'[3]Hoja1 (2)'!$A$1:$G$113,2,0)</f>
        <v>0.00301*ACEUS</v>
      </c>
      <c r="G159" s="66" t="str">
        <f>+VLOOKUP(C155,'[3]Hoja1 (2)'!$A$1:$G$113,3,0)</f>
        <v>3.37*ACEUS</v>
      </c>
      <c r="H159" s="66" t="str">
        <f>+VLOOKUP(C155,'[3]Hoja1 (2)'!$A$1:$G$113,5,0)</f>
        <v>0.000228*ACEUS</v>
      </c>
    </row>
    <row r="160" spans="2:8" x14ac:dyDescent="0.25">
      <c r="B160" s="128" t="s">
        <v>127</v>
      </c>
      <c r="C160" s="129"/>
      <c r="D160" s="130"/>
      <c r="E160" s="66" t="str">
        <f>+VLOOKUP(C156,[4]Hoja1!$B$1:$F$24,3,0)</f>
        <v>N/A</v>
      </c>
      <c r="F160" s="66" t="str">
        <f>+VLOOKUP(C156,[4]Hoja1!$B$1:$F$24,4,0)</f>
        <v>N/A</v>
      </c>
      <c r="G160" s="66" t="str">
        <f>+VLOOKUP(C156,[4]Hoja1!$B$1:$F$24,5,0)</f>
        <v>N/A</v>
      </c>
      <c r="H160" s="66">
        <f>+VLOOKUP(C156,[4]Hoja1!$B$1:$F$24,2,0)</f>
        <v>95</v>
      </c>
    </row>
    <row r="165" spans="2:8" ht="14.4" thickBot="1" x14ac:dyDescent="0.3"/>
    <row r="166" spans="2:8" ht="16.2" thickBot="1" x14ac:dyDescent="0.3">
      <c r="B166" s="139" t="s">
        <v>154</v>
      </c>
      <c r="C166" s="140"/>
      <c r="D166" s="141"/>
      <c r="E166" s="56"/>
      <c r="F166" s="56"/>
      <c r="G166" s="56"/>
      <c r="H166" s="54"/>
    </row>
    <row r="167" spans="2:8" x14ac:dyDescent="0.25">
      <c r="B167" s="58"/>
    </row>
    <row r="168" spans="2:8" ht="39.6" x14ac:dyDescent="0.25">
      <c r="B168" s="59" t="s">
        <v>105</v>
      </c>
      <c r="C168" s="142" t="s">
        <v>151</v>
      </c>
      <c r="D168" s="143"/>
    </row>
    <row r="169" spans="2:8" ht="26.4" x14ac:dyDescent="0.25">
      <c r="B169" s="59" t="s">
        <v>107</v>
      </c>
      <c r="C169" s="131" t="s">
        <v>152</v>
      </c>
      <c r="D169" s="132"/>
      <c r="E169" s="67"/>
      <c r="F169" s="67"/>
      <c r="G169" s="67"/>
      <c r="H169" s="67"/>
    </row>
    <row r="170" spans="2:8" x14ac:dyDescent="0.25">
      <c r="B170" s="127" t="s">
        <v>109</v>
      </c>
      <c r="C170" s="60" t="s">
        <v>110</v>
      </c>
      <c r="D170" s="61" t="s">
        <v>111</v>
      </c>
    </row>
    <row r="171" spans="2:8" x14ac:dyDescent="0.25">
      <c r="B171" s="127"/>
      <c r="C171" s="60" t="s">
        <v>112</v>
      </c>
      <c r="D171" s="61" t="s">
        <v>75</v>
      </c>
    </row>
    <row r="172" spans="2:8" x14ac:dyDescent="0.25">
      <c r="B172" s="127"/>
      <c r="C172" s="60" t="s">
        <v>113</v>
      </c>
      <c r="D172" s="61" t="s">
        <v>114</v>
      </c>
    </row>
    <row r="173" spans="2:8" x14ac:dyDescent="0.25">
      <c r="B173" s="127"/>
      <c r="C173" s="60" t="s">
        <v>115</v>
      </c>
      <c r="D173" s="61" t="s">
        <v>153</v>
      </c>
    </row>
    <row r="174" spans="2:8" x14ac:dyDescent="0.25">
      <c r="B174" s="127"/>
      <c r="C174" s="60" t="s">
        <v>117</v>
      </c>
      <c r="D174" s="61">
        <v>1920103001</v>
      </c>
    </row>
    <row r="175" spans="2:8" x14ac:dyDescent="0.25">
      <c r="B175" s="127"/>
      <c r="C175" s="60" t="s">
        <v>118</v>
      </c>
      <c r="D175" s="61" t="s">
        <v>111</v>
      </c>
    </row>
    <row r="176" spans="2:8" ht="26.4" x14ac:dyDescent="0.25">
      <c r="B176" s="59" t="s">
        <v>120</v>
      </c>
      <c r="C176" s="133" t="s">
        <v>121</v>
      </c>
      <c r="D176" s="134"/>
    </row>
    <row r="177" spans="2:8" ht="26.4" x14ac:dyDescent="0.25">
      <c r="B177" s="62" t="s">
        <v>122</v>
      </c>
      <c r="C177" s="135"/>
      <c r="D177" s="135"/>
    </row>
    <row r="178" spans="2:8" x14ac:dyDescent="0.25">
      <c r="B178" s="63" t="s">
        <v>123</v>
      </c>
      <c r="C178" s="136">
        <v>10101304</v>
      </c>
      <c r="D178" s="137"/>
    </row>
    <row r="179" spans="2:8" x14ac:dyDescent="0.25">
      <c r="B179" s="64" t="s">
        <v>124</v>
      </c>
      <c r="C179" s="138" t="s">
        <v>125</v>
      </c>
      <c r="D179" s="138"/>
    </row>
    <row r="180" spans="2:8" x14ac:dyDescent="0.25">
      <c r="B180" s="65"/>
      <c r="C180" s="65"/>
      <c r="D180" s="65"/>
    </row>
    <row r="181" spans="2:8" ht="14.4" x14ac:dyDescent="0.25">
      <c r="B181" s="126"/>
      <c r="C181" s="126"/>
      <c r="D181" s="126"/>
      <c r="E181" s="45" t="s">
        <v>48</v>
      </c>
      <c r="F181" s="45" t="s">
        <v>1</v>
      </c>
      <c r="G181" s="45" t="s">
        <v>2</v>
      </c>
      <c r="H181" s="46" t="s">
        <v>0</v>
      </c>
    </row>
    <row r="182" spans="2:8" x14ac:dyDescent="0.25">
      <c r="B182" s="127" t="s">
        <v>126</v>
      </c>
      <c r="C182" s="127"/>
      <c r="D182" s="127"/>
      <c r="E182" s="66" t="str">
        <f>+VLOOKUP(C178,'[3]Hoja1 (2)'!$A$1:$G$113,4,0)</f>
        <v>0.000752*ACEUS</v>
      </c>
      <c r="F182" s="66" t="str">
        <f>+VLOOKUP(C178,'[3]Hoja1 (2)'!$A$1:$G$113,2,0)</f>
        <v>0.00301*ACEUS</v>
      </c>
      <c r="G182" s="66" t="str">
        <f>+VLOOKUP(C178,'[3]Hoja1 (2)'!$A$1:$G$113,3,0)</f>
        <v>3.37*ACEUS</v>
      </c>
      <c r="H182" s="66" t="str">
        <f>+VLOOKUP(C178,'[3]Hoja1 (2)'!$A$1:$G$113,5,0)</f>
        <v>0.000228*ACEUS</v>
      </c>
    </row>
    <row r="183" spans="2:8" x14ac:dyDescent="0.25">
      <c r="B183" s="128" t="s">
        <v>127</v>
      </c>
      <c r="C183" s="129"/>
      <c r="D183" s="130"/>
      <c r="E183" s="66" t="str">
        <f>+VLOOKUP(C179,[4]Hoja1!$B$1:$F$24,3,0)</f>
        <v>N/A</v>
      </c>
      <c r="F183" s="66" t="str">
        <f>+VLOOKUP(C179,[4]Hoja1!$B$1:$F$24,4,0)</f>
        <v>N/A</v>
      </c>
      <c r="G183" s="66" t="str">
        <f>+VLOOKUP(C179,[4]Hoja1!$B$1:$F$24,5,0)</f>
        <v>N/A</v>
      </c>
      <c r="H183" s="66">
        <f>+VLOOKUP(C179,[4]Hoja1!$B$1:$F$24,2,0)</f>
        <v>95</v>
      </c>
    </row>
    <row r="187" spans="2:8" ht="14.4" thickBot="1" x14ac:dyDescent="0.3"/>
    <row r="188" spans="2:8" ht="16.2" thickBot="1" x14ac:dyDescent="0.3">
      <c r="B188" s="139" t="s">
        <v>155</v>
      </c>
      <c r="C188" s="140"/>
      <c r="D188" s="141"/>
      <c r="E188" s="56"/>
      <c r="F188" s="56"/>
      <c r="G188" s="56"/>
      <c r="H188" s="54"/>
    </row>
    <row r="189" spans="2:8" x14ac:dyDescent="0.25">
      <c r="B189" s="58"/>
    </row>
    <row r="190" spans="2:8" ht="97.5" customHeight="1" x14ac:dyDescent="0.25">
      <c r="B190" s="59" t="s">
        <v>105</v>
      </c>
      <c r="C190" s="142" t="s">
        <v>151</v>
      </c>
      <c r="D190" s="143"/>
    </row>
    <row r="191" spans="2:8" ht="168.75" customHeight="1" x14ac:dyDescent="0.25">
      <c r="B191" s="59" t="s">
        <v>107</v>
      </c>
      <c r="C191" s="131" t="s">
        <v>152</v>
      </c>
      <c r="D191" s="132"/>
      <c r="E191" s="67"/>
      <c r="F191" s="67"/>
      <c r="G191" s="67"/>
      <c r="H191" s="67"/>
    </row>
    <row r="192" spans="2:8" x14ac:dyDescent="0.25">
      <c r="B192" s="127" t="s">
        <v>109</v>
      </c>
      <c r="C192" s="60" t="s">
        <v>110</v>
      </c>
      <c r="D192" s="61" t="s">
        <v>111</v>
      </c>
    </row>
    <row r="193" spans="2:8" x14ac:dyDescent="0.25">
      <c r="B193" s="127"/>
      <c r="C193" s="60" t="s">
        <v>112</v>
      </c>
      <c r="D193" s="61" t="s">
        <v>75</v>
      </c>
    </row>
    <row r="194" spans="2:8" x14ac:dyDescent="0.25">
      <c r="B194" s="127"/>
      <c r="C194" s="60" t="s">
        <v>113</v>
      </c>
      <c r="D194" s="61" t="s">
        <v>114</v>
      </c>
    </row>
    <row r="195" spans="2:8" x14ac:dyDescent="0.25">
      <c r="B195" s="127"/>
      <c r="C195" s="60" t="s">
        <v>115</v>
      </c>
      <c r="D195" s="61" t="s">
        <v>153</v>
      </c>
    </row>
    <row r="196" spans="2:8" x14ac:dyDescent="0.25">
      <c r="B196" s="127"/>
      <c r="C196" s="60" t="s">
        <v>117</v>
      </c>
      <c r="D196" s="61">
        <v>1920103001</v>
      </c>
    </row>
    <row r="197" spans="2:8" x14ac:dyDescent="0.25">
      <c r="B197" s="127"/>
      <c r="C197" s="60" t="s">
        <v>118</v>
      </c>
      <c r="D197" s="61" t="s">
        <v>111</v>
      </c>
    </row>
    <row r="198" spans="2:8" ht="26.4" x14ac:dyDescent="0.25">
      <c r="B198" s="59" t="s">
        <v>120</v>
      </c>
      <c r="C198" s="133" t="s">
        <v>121</v>
      </c>
      <c r="D198" s="134"/>
    </row>
    <row r="199" spans="2:8" ht="26.4" x14ac:dyDescent="0.25">
      <c r="B199" s="62" t="s">
        <v>122</v>
      </c>
      <c r="C199" s="135"/>
      <c r="D199" s="135"/>
    </row>
    <row r="200" spans="2:8" x14ac:dyDescent="0.25">
      <c r="B200" s="63" t="s">
        <v>123</v>
      </c>
      <c r="C200" s="136">
        <v>10101304</v>
      </c>
      <c r="D200" s="137"/>
    </row>
    <row r="201" spans="2:8" x14ac:dyDescent="0.25">
      <c r="B201" s="64" t="s">
        <v>124</v>
      </c>
      <c r="C201" s="138" t="s">
        <v>125</v>
      </c>
      <c r="D201" s="138"/>
    </row>
    <row r="202" spans="2:8" x14ac:dyDescent="0.25">
      <c r="B202" s="65"/>
      <c r="C202" s="65"/>
      <c r="D202" s="65"/>
    </row>
    <row r="203" spans="2:8" ht="14.4" x14ac:dyDescent="0.25">
      <c r="B203" s="126"/>
      <c r="C203" s="126"/>
      <c r="D203" s="126"/>
      <c r="E203" s="45" t="s">
        <v>48</v>
      </c>
      <c r="F203" s="45" t="s">
        <v>1</v>
      </c>
      <c r="G203" s="45" t="s">
        <v>2</v>
      </c>
      <c r="H203" s="46" t="s">
        <v>0</v>
      </c>
    </row>
    <row r="204" spans="2:8" x14ac:dyDescent="0.25">
      <c r="B204" s="127" t="s">
        <v>126</v>
      </c>
      <c r="C204" s="127"/>
      <c r="D204" s="127"/>
      <c r="E204" s="66" t="str">
        <f>+VLOOKUP(C200,'[3]Hoja1 (2)'!$A$1:$G$113,4,0)</f>
        <v>0.000752*ACEUS</v>
      </c>
      <c r="F204" s="66" t="str">
        <f>+VLOOKUP(C200,'[3]Hoja1 (2)'!$A$1:$G$113,2,0)</f>
        <v>0.00301*ACEUS</v>
      </c>
      <c r="G204" s="66" t="str">
        <f>+VLOOKUP(C200,'[3]Hoja1 (2)'!$A$1:$G$113,3,0)</f>
        <v>3.37*ACEUS</v>
      </c>
      <c r="H204" s="66" t="str">
        <f>+VLOOKUP(C200,'[3]Hoja1 (2)'!$A$1:$G$113,5,0)</f>
        <v>0.000228*ACEUS</v>
      </c>
    </row>
    <row r="205" spans="2:8" x14ac:dyDescent="0.25">
      <c r="B205" s="128" t="s">
        <v>127</v>
      </c>
      <c r="C205" s="129"/>
      <c r="D205" s="130"/>
      <c r="E205" s="66" t="str">
        <f>+VLOOKUP(C201,[4]Hoja1!$B$1:$F$24,3,0)</f>
        <v>N/A</v>
      </c>
      <c r="F205" s="66" t="str">
        <f>+VLOOKUP(C201,[4]Hoja1!$B$1:$F$24,4,0)</f>
        <v>N/A</v>
      </c>
      <c r="G205" s="66" t="str">
        <f>+VLOOKUP(C201,[4]Hoja1!$B$1:$F$24,5,0)</f>
        <v>N/A</v>
      </c>
      <c r="H205" s="66">
        <f>+VLOOKUP(C201,[4]Hoja1!$B$1:$F$24,2,0)</f>
        <v>95</v>
      </c>
    </row>
  </sheetData>
  <mergeCells count="45">
    <mergeCell ref="B26:D26"/>
    <mergeCell ref="B7:C7"/>
    <mergeCell ref="B9:D9"/>
    <mergeCell ref="C11:D11"/>
    <mergeCell ref="C12:D12"/>
    <mergeCell ref="B13:B18"/>
    <mergeCell ref="C19:D19"/>
    <mergeCell ref="C20:D20"/>
    <mergeCell ref="C21:D21"/>
    <mergeCell ref="C22:D22"/>
    <mergeCell ref="B24:D24"/>
    <mergeCell ref="B25:D25"/>
    <mergeCell ref="B166:D166"/>
    <mergeCell ref="B143:D143"/>
    <mergeCell ref="C145:D145"/>
    <mergeCell ref="C146:D146"/>
    <mergeCell ref="B147:B152"/>
    <mergeCell ref="C153:D153"/>
    <mergeCell ref="C154:D154"/>
    <mergeCell ref="C155:D155"/>
    <mergeCell ref="C156:D156"/>
    <mergeCell ref="B158:D158"/>
    <mergeCell ref="B159:D159"/>
    <mergeCell ref="B160:D160"/>
    <mergeCell ref="C190:D190"/>
    <mergeCell ref="C168:D168"/>
    <mergeCell ref="C169:D169"/>
    <mergeCell ref="B170:B175"/>
    <mergeCell ref="C176:D176"/>
    <mergeCell ref="C177:D177"/>
    <mergeCell ref="C178:D178"/>
    <mergeCell ref="C179:D179"/>
    <mergeCell ref="B181:D181"/>
    <mergeCell ref="B182:D182"/>
    <mergeCell ref="B183:D183"/>
    <mergeCell ref="B188:D188"/>
    <mergeCell ref="B203:D203"/>
    <mergeCell ref="B204:D204"/>
    <mergeCell ref="B205:D205"/>
    <mergeCell ref="C191:D191"/>
    <mergeCell ref="B192:B197"/>
    <mergeCell ref="C198:D198"/>
    <mergeCell ref="C199:D199"/>
    <mergeCell ref="C200:D200"/>
    <mergeCell ref="C201:D201"/>
  </mergeCells>
  <dataValidations count="2">
    <dataValidation type="list" allowBlank="1" showInputMessage="1" showErrorMessage="1" sqref="C21:D21 C155:D155 C178:D178 C200:D200">
      <formula1>$A$31:$A$142</formula1>
    </dataValidation>
    <dataValidation type="list" allowBlank="1" showInputMessage="1" showErrorMessage="1" sqref="C22 C156 C179 C201">
      <formula1>$B$31:$B$53</formula1>
    </dataValidation>
  </dataValidations>
  <pageMargins left="0" right="0" top="0" bottom="0" header="0.31496062992125984" footer="0.31496062992125984"/>
  <pageSetup scale="4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E5sUGN9Q72c2X/n9ZHxGrvUqyrSdi+pe/q9/kkTrU0A=</DigestValue>
    </Reference>
    <Reference Type="http://www.w3.org/2000/09/xmldsig#Object" URI="#idOfficeObject">
      <DigestMethod Algorithm="http://www.w3.org/2001/04/xmlenc#sha256"/>
      <DigestValue>cp6kszU5uxDXyZJZfxEi/oJ2hiiWe52jUhrYn24NG4A=</DigestValue>
    </Reference>
    <Reference Type="http://uri.etsi.org/01903#SignedProperties" URI="#idSignedProperties">
      <Transforms>
        <Transform Algorithm="http://www.w3.org/TR/2001/REC-xml-c14n-20010315"/>
      </Transforms>
      <DigestMethod Algorithm="http://www.w3.org/2001/04/xmlenc#sha256"/>
      <DigestValue>8e1QjX3YShSm2ktmCPWkG6DDeHeVc92tHmIaPfB7Q6k=</DigestValue>
    </Reference>
    <Reference Type="http://www.w3.org/2000/09/xmldsig#Object" URI="#idValidSigLnImg">
      <DigestMethod Algorithm="http://www.w3.org/2001/04/xmlenc#sha256"/>
      <DigestValue>6wHx219zjd/Mr6hQtVO/XROCpD16s+Emy+NZYuAEAio=</DigestValue>
    </Reference>
    <Reference Type="http://www.w3.org/2000/09/xmldsig#Object" URI="#idInvalidSigLnImg">
      <DigestMethod Algorithm="http://www.w3.org/2001/04/xmlenc#sha256"/>
      <DigestValue>dtl2ss6eoyM18L7qav/xZ8212LloN5i9mYTwFRAZEcs=</DigestValue>
    </Reference>
  </SignedInfo>
  <SignatureValue>TuyGucNlJMpcIQr10CRFJgHxb9/7/Qk3YNsoZx7T/amv3Ul6RYwNqEIRr23paEwpMQ5Az3DxMXsD
2FOvoBZwIcRCtp2VnjZsqGJcHbze9OlPYkCtodgvKnq0BW/b3DAU3ixSyMdWohVfFJ0PIwuB0bi2
PptOMpkyDPWBitgZs/P5lFp646TmcoVxRX1ZTmMCiI6WTBDg4aKJaoUwlUMzsOwgovSAhyb9jdPs
XFcGPAdF2gwBpcT6apPafeUuw50xDgVbRA+T5TYTLtSw6sBnSv9jIwNKqicAAFln0bvVk9F/4kBR
IELZIfr4JZ9RsIQonKXbB+msRVno+mIepaRecQ==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EsEPFP3hWOWn4qgyRr5WPlPL7p94kOlW2pKJybm9NYk=</DigestValue>
      </Reference>
      <Reference URI="/xl/calcChain.xml?ContentType=application/vnd.openxmlformats-officedocument.spreadsheetml.calcChain+xml">
        <DigestMethod Algorithm="http://www.w3.org/2001/04/xmlenc#sha256"/>
        <DigestValue>snzrIIIrjQuLonOLBTftWWoDE3T2cEG8DFo9s4mlw3g=</DigestValue>
      </Reference>
      <Reference URI="/xl/comments1.xml?ContentType=application/vnd.openxmlformats-officedocument.spreadsheetml.comments+xml">
        <DigestMethod Algorithm="http://www.w3.org/2001/04/xmlenc#sha256"/>
        <DigestValue>w90IGAWkS6ry6V2F5UAJKJ03IRMRb5EbaOev+wuts5s=</DigestValue>
      </Reference>
      <Reference URI="/xl/comments2.xml?ContentType=application/vnd.openxmlformats-officedocument.spreadsheetml.comments+xml">
        <DigestMethod Algorithm="http://www.w3.org/2001/04/xmlenc#sha256"/>
        <DigestValue>xwimhrT6Lz5r1HvtleoQaU6tfB8YYbgKR0CdOFGoO6c=</DigestValue>
      </Reference>
      <Reference URI="/xl/comments3.xml?ContentType=application/vnd.openxmlformats-officedocument.spreadsheetml.comments+xml">
        <DigestMethod Algorithm="http://www.w3.org/2001/04/xmlenc#sha256"/>
        <DigestValue>Xj0PIkCPt6arKN7kxAE9hxoWjwjmXgSi47h71c7nhac=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2ui2bR7GjVoYkBzPouJS27YDDtwOb1E/4wPKzUntflo=</DigestValue>
      </Reference>
      <Reference URI="/xl/drawings/drawing2.xml?ContentType=application/vnd.openxmlformats-officedocument.drawing+xml">
        <DigestMethod Algorithm="http://www.w3.org/2001/04/xmlenc#sha256"/>
        <DigestValue>ZgMvEbMxd75c0W91RfJTdS9VBlUfuolDscGvc/82szI=</DigestValue>
      </Reference>
      <Reference URI="/xl/drawings/drawing3.xml?ContentType=application/vnd.openxmlformats-officedocument.drawing+xml">
        <DigestMethod Algorithm="http://www.w3.org/2001/04/xmlenc#sha256"/>
        <DigestValue>4B/Nt5cZYqoZ478fG4626YqqOs8W95rC9rC78WupRnY=</DigestValue>
      </Reference>
      <Reference URI="/xl/drawings/vmlDrawing1.vml?ContentType=application/vnd.openxmlformats-officedocument.vmlDrawing">
        <DigestMethod Algorithm="http://www.w3.org/2001/04/xmlenc#sha256"/>
        <DigestValue>in4u/6nPH0CNz5zWiz8rA2bxhY2HNb6qlwoRvhWu7/U=</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x1bE1oG4eG0kAQ1CvV2d+d7GyjBM2/kd3iscpX50LXY=</DigestValue>
      </Reference>
      <Reference URI="/xl/drawings/vmlDrawing4.vml?ContentType=application/vnd.openxmlformats-officedocument.vmlDrawing">
        <DigestMethod Algorithm="http://www.w3.org/2001/04/xmlenc#sha256"/>
        <DigestValue>HlnCyEhYjB1WvkobPfoPHoMA34thKHSs40T6HYSKDd0=</DigestValue>
      </Reference>
      <Reference URI="/xl/drawings/vmlDrawing5.vml?ContentType=application/vnd.openxmlformats-officedocument.vmlDrawing">
        <DigestMethod Algorithm="http://www.w3.org/2001/04/xmlenc#sha256"/>
        <DigestValue>b7wGrLRxp/ZX3EW5xDHIwMPmPylnSeA3dMlgcNYDro8=</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obJ+tixURUoFpNnCMx/Db/JmkvkS0ZnDIi3kL12BLcM=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saASpAdYe0czai1LEHXAJPxeANGPdxedIeYny0o8c8I=</DigestValue>
      </Reference>
      <Reference URI="/xl/externalLinks/externalLink2.xml?ContentType=application/vnd.openxmlformats-officedocument.spreadsheetml.externalLink+xml">
        <DigestMethod Algorithm="http://www.w3.org/2001/04/xmlenc#sha256"/>
        <DigestValue>567s/SBhi2ji1fMn5USr85e5HRF2VlxtJYYJym/38AY=</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E0YTZLlpbKsap4PDmsgBnY8Pff6WJFVpzY5/kqOd76c=</DigestValue>
      </Reference>
      <Reference URI="/xl/media/image2.emf?ContentType=image/x-emf">
        <DigestMethod Algorithm="http://www.w3.org/2001/04/xmlenc#sha256"/>
        <DigestValue>w3Czr9r1s/Qh95VqTekaqHqS3NY74NFmq5rgQvHFVRg=</DigestValue>
      </Reference>
      <Reference URI="/xl/media/image3.emf?ContentType=image/x-emf">
        <DigestMethod Algorithm="http://www.w3.org/2001/04/xmlenc#sha256"/>
        <DigestValue>lAMsC5gaJCjcJtCFwr3hnwM7tTCDjbcfkNdlhKcR1oE=</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jpeg?ContentType=image/jpeg">
        <DigestMethod Algorithm="http://www.w3.org/2001/04/xmlenc#sha256"/>
        <DigestValue>6qkrzETK8XBiOLpm9iGLMgouitN75vA2HCBWFek/eek=</DigestValue>
      </Reference>
      <Reference URI="/xl/media/image8.jpeg?ContentType=image/jpeg">
        <DigestMethod Algorithm="http://www.w3.org/2001/04/xmlenc#sha256"/>
        <DigestValue>MiQ5E04/Ris/XYHSYddDCYs+D8oZIThDZjOgiLeywoA=</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RPkczW3aRKg75lj63Coms/xvCrQPzNQpt8k18V3UMm8=</DigestValue>
      </Reference>
      <Reference URI="/xl/printerSettings/printerSettings4.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CXfh/1S+QkQBqcJZFu7rs/MV835pTB5wEG6iUC6nJuU=</DigestValue>
      </Reference>
      <Reference URI="/xl/styles.xml?ContentType=application/vnd.openxmlformats-officedocument.spreadsheetml.styles+xml">
        <DigestMethod Algorithm="http://www.w3.org/2001/04/xmlenc#sha256"/>
        <DigestValue>2/yju3qZMpGgZkAliiNXeU2+9og7++dfLOc++AKVoXo=</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gxdJpVPpmRBUwEhAS5tpmELBV5WA9uQKYNjWvHaMldo=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sJ9yX293wjpPzVUSmFpgnpboZg1iNUTBhJq8eEp4OJk=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IHEc95KZyGnrUqVyqcAcNqbKsGtAw5XdteQrXyt1us4=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rrHxjwpFZRYwVyul+XGiqx6MB2J/7j1Hm/6LooTl6UQ=</DigestValue>
      </Reference>
      <Reference URI="/xl/worksheets/sheet1.xml?ContentType=application/vnd.openxmlformats-officedocument.spreadsheetml.worksheet+xml">
        <DigestMethod Algorithm="http://www.w3.org/2001/04/xmlenc#sha256"/>
        <DigestValue>XwHMr16hyuE0Lf6ksAa6B/L1WszhWzncWx9TTtLmPao=</DigestValue>
      </Reference>
      <Reference URI="/xl/worksheets/sheet2.xml?ContentType=application/vnd.openxmlformats-officedocument.spreadsheetml.worksheet+xml">
        <DigestMethod Algorithm="http://www.w3.org/2001/04/xmlenc#sha256"/>
        <DigestValue>93TyQ/U3wdcyvtzX5EwA1HZtur+t71d2njjDzn40D0w=</DigestValue>
      </Reference>
      <Reference URI="/xl/worksheets/sheet3.xml?ContentType=application/vnd.openxmlformats-officedocument.spreadsheetml.worksheet+xml">
        <DigestMethod Algorithm="http://www.w3.org/2001/04/xmlenc#sha256"/>
        <DigestValue>RLHRPtyXP37FGXarZa1mjv4kVSZsJqWzwhe5A0huefE=</DigestValue>
      </Reference>
      <Reference URI="/xl/worksheets/sheet4.xml?ContentType=application/vnd.openxmlformats-officedocument.spreadsheetml.worksheet+xml">
        <DigestMethod Algorithm="http://www.w3.org/2001/04/xmlenc#sha256"/>
        <DigestValue>/GzqDU9az17d+p/td89rFK0sNXt5a8S+zUtHSetQ6WE=</DigestValue>
      </Reference>
    </Manifest>
    <SignatureProperties>
      <SignatureProperty Id="idSignatureTime" Target="#idPackageSignature">
        <mdssi:SignatureTime xmlns:mdssi="http://schemas.openxmlformats.org/package/2006/digital-signature">
          <mdssi:Format>YYYY-MM-DDThh:mm:ssTZD</mdssi:Format>
          <mdssi:Value>2017-01-04T18:04:01Z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cP//////////////////////////////////4P///////////////////////////////////+AA///////////////////////////////////g/v//////////////////////////////////4P7//////////////////////////////////+D////////////////////////////////////g/v//////////////////////////////////4AD//////////////////////////////////+D+///////////////////////////////////g/v//////////////////////////////////4P7//////////////////////////////////+AA///////////////////////////////////gAP//////////////////////////////////4D7//////////////////////////////////+AA///////////////////////////////////gAP//////////////////////////////////4AD//////////////////////////////////+D+///////////////////////////////////g/v//////////////////////////////////4P7//////////////////////////////////+D+///////////////////////////////////g/v//////////////////////////////////4P7//////////////////////////////////+D+///////////////////////////////////g/v//////////////////////////////////4P7//////////////////////////////////+D+///////////////////////////////////g/v//////////////////////////////////4P7//////////////////////////////////+D+///////////////////////////////////g/v//////////////////////////////////4P7//////////////////////////////////+D+///////////////////////////////////g/v//////////////////////////////////4P7//////////////////////////////////+D+///////////////////////////////////g/v//////////////////////////////////4P7//////////////////////////////////+D+///////////////////////////////////g/v//////////////////////////////////4P7//////////////////////////////////+D+///////////////////////////////////g/v//////////////////////////////////4P7//////////////////////////////////+D+///////////////////////////////////g/v//////////////////////////////////4P7//////////////////////////////////+D+///////////////////////////////////g/v//////////////////////////////////4P7//////////////////////////////////+D+///////////////////////////////////g/v//////////////////////////////////4P7//////////////////////////////////+D+///////////////////////////////////g/v//////////////////////////////////4P7//////////////////////////////////+D+///////////////////////////////////g/v//////////////////////////////////4P7//////////////////////////////////+D+///////////////////////////////////g/v//////////////////////////////////4P7//////////////////////////////////+D+///////////////////////////////////g/v//////////////////////////////////4P7//////////////////////////////////+D+///////////////////////////////////g/v//////////////////////////////////4P7//////////////////////////////////+D+///////////////////////////////////g/v//////////////////////////////////4P7//////////////////////////////////+D+///////////////////////////////////g/v//////////////////////////////////4P7//////////////////////////////////+D+///////////////////////////////////g/v//////////////////////////////////4P7//////////////////////////////////+D+///////////////////////////////////g/v//////////////////////////////////4P7//////////////////////////////////+D+///////////////////////////////////g/v//////////////////////////////////4P7//////////////////////////////////+D+///////////////////////////////////g/v//////////////////////////////////4P7//////////////////////////////////+D+///////////////////////////////////g/v//////////////////////////////////4P7//////////////////////////////////+D+///////////////////////////////////g/v//////////////////////////////////4P7//////////////////////////////////+D+///////////////////////////////////g/v//////////////////////////////////4P7//////////////////////////////////+D+///////////////////////////////////g/v//////////////////////////////////4P7//////////////////////////////////+D+///////////////////////////////////g/v//////////////////////////////////4P7//////////////////////////////////+D+///////////////////////////////////g/v//////////////////////////////////4P7//////////////////////////////////+D+///////////////////////////////////g/v//////////////////////////////////4P7//////////////////////////////////+D+///////////////////////////////////g/v//////////////////////////////////4P7//////////////////////////////////+D+///////////////////////////////////g/v//////////////////////////////////4P7//////////////////////////////////+D+///////////////////////////////////g/l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2017-01-04T18:04:01Z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AAiFjLFLB+yxQAVEAAAQAAAKDtWAsAAAAAeOrMFLB+yxQAVEAAKG7JFAAAAAB46swUlR7YUQMAAACcHthRAQAAAJCGzxgIgg5SwFrVUQQ0OQCAAQR1Dlz/dOBb/3QENDkAZAEAAI1iYXaNYmF2KF4tFQAIAAAAAgAAAAAAACQ0OQAiamF2AAAAAAAAAABYNTkABgAAAEw1OQAGAAAAAAAAAAAAAABMNTkAXDQ5AO7qYHYAAAAAAAIAAAAAOQAGAAAATDU5AAYAAABMEmJ2AAAAAAAAAABMNTkABgAAAAAAAACINDkAlS5gdgAAAAAAAgAATDU5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IO9B4D4//8AAAAAAAAAAAAAAAAAAAAAEIO9B4D4//86lwAAAABAAFTDPAtiT0FSagIAAMjCPAv4PkAACOg5AH3G61HIwjwLwk5BUmjRMQvY5zkAsoEqAWoCAAD/6BMB0egTAWoCAAABAAAAMPYrFSToOQAC8vlSMPYrFSoOAAAAAAAAagIAAIwxEQGwREECjWJhdo1iYXYAAEAAAAgAAAACAAAAAAAAcOg5ACJqYXYAAAAAAAAAAKbpOQAHAAAAmOk5AAcAAAAAAAAAAAAAAJjpOQCo6DkA7upgdgAAAAAAAgAAAAA5AAcAAACY6TkABwAAAEwSYnYAAAAAAAAAAJjpOQAHAAAAAAAAANToOQCVLmB2AAAAAAACAACY6Tk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QKg+P//8gEAAAAAAAD8ixwGgPj//wgAWH779v//AAAAAAAAAADgixwGgPj/////AAAAAAAAGLfHGCUAAADybAyB4uDlUUhxrQcoziwLGLfHGMsbIcgiAIoBmK85AGyvOQDYb8kUIA0EhDCyOQCx4eVRIA0EhAAAAABIca0HwOOsBxyxOQDQsQ5SYrfHGAAAAADQsQ5SIA0AABi3xxglAAAAAAAAAAcAAAAYt8cYAAAAAAAAAACgrzkAZM7XUSAAAAD/////AAAAAAAAAAAQAAAAAAAAADgAAAABAAAAAQAAABEAAAARAAAAEAAAAAAAAAAAAK0HwOOsBwCwAQD//////RcKO2CwOQBgsDkAerHlUQAAAACQsjkASHGtB4qx5VH9Fwo7YDcrCyCwOQAvMAB1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AP//////////////////////////////////wHD//////////////////////////////////8D////////////////////////////////////AAP//////////////////////////////////wP7//////////////////////////////////8D+///////////////////////////////////A////////////////////////////////////wP7//////////////////////////////////8AA///////////////////////////////////A/v//////////////////////////////////wP7//////////////////////////////////8D+///////////////////////////////////AAP//////////////////////////////////wAD//////////////////////////////////8A+///////////////////////////////////AAP//////////////////////////////////wAD//////////////////////////////////8AA///////////////////////////////////A/v//////////////////////////////////wP7//////////////////////////////////8D+///////////////////////////////////A/v//////////////////////////////////wP7//////////////////////////////////8D+///////////////////////////////////A/v//////////////////////////////////wP7//////////////////////////////////8D+///////////////////////////////////A/v//////////////////////////////////wP7//////////////////////////////////8D+///////////////////////////////////A/v//////////////////////////////////wP7//////////////////////////////////8D+///////////////////////////////////A/v//////////////////////////////////wP7//////////////////////////////////8D+///////////////////////////////////A/v//////////////////////////////////wP7//////////////////////////////////8D+///////////////////////////////////A/v//////////////////////////////////wP7//////////////////////////////////8D+///////////////////////////////////A/v//////////////////////////////////wP7//////////////////////////////////8D+///////////////////////////////////A/v//////////////////////////////////wP7//////////////////////////////////8D+///////////////////////////////////A/v//////////////////////////////////wP7//////////////////////////////////8D+///////////////////////////////////A/v//////////////////////////////////wP7//////////////////////////////////8D+///////////////////////////////////A/v//////////////////////////////////wP7//////////////////////////////////8D+///////////////////////////////////A/v//////////////////////////////////wP7//////////////////////////////////8D+///////////////////////////////////A/v//////////////////////////////////wP7//////////////////////////////////8D+///////////////////////////////////A/v//////////////////////////////////wP7//////////////////////////////////8D+///////////////////////////////////A/v//////////////////////////////////wP7//////////////////////////////////8D+///////////////////////////////////A/v//////////////////////////////////wP7//////////////////////////////////8D+///////////////////////////////////A/v//////////////////////////////////wP7//////////////////////////////////8D+///////////////////////////////////A/v//////////////////////////////////wP7//////////////////////////////////8D+///////////////////////////////////A/v//////////////////////////////////wP7//////////////////////////////////8D+///////////////////////////////////A/v//////////////////////////////////wP7//////////////////////////////////8D+///////////////////////////////////A/v//////////////////////////////////wP7//////////////////////////////////8D+///////////////////////////////////A/v//////////////////////////////////wP7//////////////////////////////////8D+///////////////////////////////////A/v//////////////////////////////////wP7//////////////////////////////////8D+///////////////////////////////////A/v//////////////////////////////////wP7//////////////////////////////////8D+///////////////////////////////////A/v//////////////////////////////////wP7//////////////////////////////////8D+///////////////////////////////////A/v//////////////////////////////////wP7//////////////////////////////////8D+///////////////////////////////////A/v//////////////////////////////////wP7//////////////////////////////////8D+///////////////////////////////////A/v//////////////////////////////////wP7//////////////////////////////////8D+///////////////////////////////////A/v//////////////////////////////////wP7//////////////////////////////////8D+///////////////////////////////////A/v//////////////////////////////////wP7//////////////////////////////////8D+///////////////////////////////////A/l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H//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f//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H//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f//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H//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f//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wEBAQEBAQEBAQEBAQECMOQ/AQEBAQEBAQEBAQEBAQEBAQEBAVYBmsF2AQEBAQEBAecBAQEBAQEBAQEBAQEBAQEBAQEBAQEBAQEBAQEBAQEBAQEBAQEBAQEBAQEBAQEBAQEBAQEBAQEBAQEBAQEBAQEBAQEBAQEBAQEBAQEBAQEBAQEBAQEBAQEBAQEBAQEBAQEBAQEBAQEBAQEBAQEBAQEBAQEBAQEBAQEBAQEBAQEBAQEBAQEBAQEBAQEBAQEBAQEBAQEBAQEBAQEBAQEBAQEBAf//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H//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f//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F3d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8BAQEBAQEBAQEBAQEBAQEBAQEBAQEBAQEBAQEBAQEBAQEBLwEaCyV7AQEBAQEBAQEGAQFBFUQBAQEBAQEB33MeAQEBAQEBAQEBAQEBAQEBAQEBAQEBAQEBAQEBAQEBAQEBAQEBAQEBAQEBAQEBAQEBAQEBAQEBAQEBAQEBAQEBAQEBAQEBAQEBAQEBAQEBAQEBAQEBAQEBAQEBAQEBAQEBAQEBAQEBAQEBAQEBAQEBAQEBAQEBAQEBAQEBAQEBAQEBAQEBAQEBAQEBAQEBAQEBAQH//wEBAQEBAQEBAQEBAQEBAQEBAQEBAQEBAQEBAQEBAQEBAQE3AQEBJKTHUgEBAQEBAXIBAQHOpHUBAQEBAQEBAWtlCXsBAQEBAQEBAQEBAQEBAQEBAQEBAQEBAQEBAQEBAQEBAQEBAQEBAQEBAQEBAQEBAQEBAQEBAQEBAQEBAQEBAQEBAQEBAQEBAQEBAQEBAQEBAQEBAQEBAQEBAQEBAQEBAQEBAQEBAQEBAQEBAQEBAQEBAQEBAQEBAQEBAQEBAQEBAQEBAQEBAQEBAQEBAQEBAf//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FMT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r6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H//w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FAQ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f//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8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f//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8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f//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f//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H//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BDd8oWPnZYiDFTKCwxU///AAAAAKV2floAADTMOQBIAv90AAAAAEBRQACIyzkAUPOmdgAAAAAAAENoYXJVcHBlclcAAUN3OhE+dnTMOQAAAAAA4Ms5AIABBHUOXP904Fv/dODLOQBkAQAAjWJhdo1iYXbYwkUAAAgAAAACAAAAAAAAAMw5ACJqYXYAAAAAAAAAADrNOQAJAAAAKM05AAkAAAAAAAAAAAAAACjNOQA4zDkA7upgdgAAAAAAAgAAAAA5AAkAAAAozTkACQAAAEwSYnYAAAAAAAAAACjNOQAJAAAAAAAAAGTMOQCVLmB2AAAAAAACAAAozTk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ZD8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N3yhY+dliIMVMoLDFT//8AAAAApXZ+WgAANMw5AEgC/3QAAAAAQFFAAIjLOQBQ86Z2AAAAAAAAQ2hhclVwcGVyVwABQ3c6ET52dMw5AAAAAADgyzkAgAEEdQ5c/3TgW/904Ms5AGQBAACNYmF2jWJhdtjCRQAACAAAAAIAAAAAAAAAzDkAImphdgAAAAAAAAAAOs05AAkAAAAozTkACQAAAAAAAAAAAAAAKM05ADjMOQDu6mB2AAAAAAACAAAAADkACQAAACjNOQAJAAAATBJidgAAAAAAAAAAKM05AAkAAAAAAAAAZMw5AJUuYHYAAAAAAAIAACjNOQAJAAAAZHYACAAAAAAlAAAADAAAAAEAAAAYAAAADAAAAP8AAAISAAAADAAAAAEAAAAeAAAAGAAAACoAAAAFAAAAhQAAABYAAAAlAAAADAAAAAEAAABUAAAAqAAAACsAAAAFAAAAgwAAABUAAAABAAAAqwoNQnIcDUIrAAAABQAAAA8AAABMAAAAAAAAAAAAAAAAAAAA//////////9sAAAARgBpAHIAbQBhACAAbgBvACAAdgDhAGwAaQBkAGEAOQAGAAAAAwAAAAUAAAALAAAABwAAAAQAAAAHAAAACAAAAAQAAAAGAAAABwAAAAMAAAADAAAACAAAAAcAAABLAAAAQAAAADAAAAAFAAAAIAAAAAEAAAABAAAAEAAAAAAAAAAAAAAAQAEAAKAAAAAAAAAAAAAAAEABAACgAAAAUgAAAHABAAACAAAAFAAAAAkAAAAAAAAAAAAAALwCAAAAAAAAAQICIlMAeQBzAHQAZQBtAAAAAAAAAAAAFwEAAAAAAAAsg70HgPj//wAAAAAAAAAAAAAAAAAAAAAQg70HgPj//zqXAAAAAEAAVMM8C2JPQVJqAgAAyMI8C/g+QAAI6DkAfcbrUcjCPAvCTkFSaNExC9jnOQCygSoBagIAAP/oEwHR6BMBagIAAAEAAAAw9isVJOg5AALy+VIw9isVKg4AAAAAAABqAgAAjDERAbBEQQKNYmF2jWJhdgAAQAAACAAAAAIAAAAAAABw6DkAImphdgAAAAAAAAAApuk5AAcAAACY6TkABwAAAAAAAAAAAAAAmOk5AKjoOQDu6mB2AAAAAAACAAAAADkABwAAAJjpOQAHAAAATBJidgAAAAAAAAAAmOk5AAcAAAAAAAAA1Og5AJUuYHYAAAAAAAIAAJjpO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AAiFjLFLB+yxQAVEAAAQAAAKDtWAsAAAAAeOrMFLB+yxQAVEAAKG7JFAAAAAB46swUlR7YUQMAAACcHthRAQAAAJCGzxgIgg5SwFrVUQQ0OQCAAQR1Dlz/dOBb/3QENDkAZAEAAI1iYXaNYmF2KF4tFQAIAAAAAgAAAAAAACQ0OQAiamF2AAAAAAAAAABYNTkABgAAAEw1OQAGAAAAAAAAAAAAAABMNTkAXDQ5AO7qYHYAAAAAAAIAAAAAOQAGAAAATDU5AAYAAABMEmJ2AAAAAAAAAABMNTkABgAAAAAAAACINDkAlS5gdgAAAAAAAgAATDU5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UCoPj///IBAAAAAAAA/IscBoD4//8IAFh++/b//wAAAAAAAAAA4IscBoD4/////wAAAACtB2iETxn+nf90b4k2UnEcAQMAAAAAKM4sCwSxOQDHGiFiIgCKAUmMNlLErzkAAAAAAEhxrQcEsTkAJIiAEgywOQDZizZSUwBlAGcAbwBlACAAVQBJAAAAAAD1izZS3LA5AOEAAACErzkAS+TmUQiw2xThAAAAAQAAAIaETxkAADkA6uPmUQQAAAAFAAAAAAAAAAAAAAAAAAAAhoRPGZCxOQAlizZSQIEsFQQAAABIca0HAAAAAEmLNlIAAAAAAABlAGcAbwBlACAAVQBJAAAACjtgsDkAYLA5AOEAAAD8rzkAAAAAAGiETxkAAAAAAQAAAAAAAAAgsDkALzAAdW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AD//////////////////////////////////8Bw///////////////////////////////////A////////////////////////////////////wAD//////////////////////////////////8D+///////////////////////////////////A/v//////////////////////////////////wP///////////////////////////////////8D+///////////////////////////////////AAP//////////////////////////////////wP7//////////////////////////////////8D+///////////////////////////////////A/v//////////////////////////////////wAD//////////////////////////////////8AA///////////////////////////////////APv//////////////////////////////////wAD//////////////////////////////////8AA///////////////////////////////////AAP//////////////////////////////////wP7//////////////////////////////////8D+///////////////////////////////////A/v//////////////////////////////////wP7//////////////////////////////////8D+///////////////////////////////////A/v//////////////////////////////////wP7//////////////////////////////////8D+///////////////////////////////////A/v//////////////////////////////////wP7//////////////////////////////////8D+///////////////////////////////////A/v//////////////////////////////////wP7//////////////////////////////////8D+///////////////////////////////////A/v//////////////////////////////////wP7//////////////////////////////////8D+///////////////////////////////////A/v//////////////////////////////////wP7//////////////////////////////////8D+///////////////////////////////////A/v//////////////////////////////////wP7//////////////////////////////////8D+///////////////////////////////////A/v//////////////////////////////////wP7//////////////////////////////////8D+///////////////////////////////////A/v//////////////////////////////////wP7//////////////////////////////////8D+///////////////////////////////////A/v//////////////////////////////////wP7//////////////////////////////////8D+///////////////////////////////////A/v//////////////////////////////////wP7//////////////////////////////////8D+///////////////////////////////////A/v//////////////////////////////////wP7//////////////////////////////////8D+///////////////////////////////////A/v//////////////////////////////////wP7//////////////////////////////////8D+///////////////////////////////////A/v//////////////////////////////////wP7//////////////////////////////////8D+///////////////////////////////////A/v//////////////////////////////////wP7//////////////////////////////////8D+///////////////////////////////////A/v//////////////////////////////////wP7//////////////////////////////////8D+///////////////////////////////////A/v//////////////////////////////////wP7//////////////////////////////////8D+///////////////////////////////////A/v//////////////////////////////////wP7//////////////////////////////////8D+///////////////////////////////////A/v//////////////////////////////////wP7//////////////////////////////////8D+///////////////////////////////////A/v//////////////////////////////////wP7//////////////////////////////////8D+///////////////////////////////////A/v//////////////////////////////////wP7//////////////////////////////////8D+///////////////////////////////////A/v//////////////////////////////////wP7//////////////////////////////////8D+///////////////////////////////////A/v//////////////////////////////////wP7//////////////////////////////////8D+///////////////////////////////////A/v//////////////////////////////////wP7//////////////////////////////////8D+///////////////////////////////////A/v//////////////////////////////////wP7//////////////////////////////////8D+///////////////////////////////////A/v//////////////////////////////////wP7//////////////////////////////////8D+///////////////////////////////////A/v//////////////////////////////////wP7//////////////////////////////////8D+///////////////////////////////////A/v//////////////////////////////////wP7//////////////////////////////////8D+///////////////////////////////////A/v//////////////////////////////////wP7//////////////////////////////////8D+///////////////////////////////////A/v//////////////////////////////////wP7//////////////////////////////////8D+///////////////////////////////////A/v//////////////////////////////////wP7//////////////////////////////////8D+///////////////////////////////////A/v//////////////////////////////////wP5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H//wEBAcEgAQEBAQEBAQEBAQEBAQEBAQEBAQEBAQEBAQEBAQEBAQE/KwEBAQEBAQEBawkBAQEBAQEBAQEBAQEBAQEBAQEBAQEBAQEBAQEBAQEBAQEBAQEBAQEBAQEBAQEBAQEBAQEBAQEBAQEBAQEBAQEBAQEBAQEBAQEBAQEBAQEBAQEBAQEBAQEBAQEBAQEBAQEBAQEBAQEBAQEBAQEBAQEBAQEBAQEBAQEBAQEBAQEBAQEBAQEBAQEBAQEBAQEBAQEBAQEBAQEBAQEBAQEBAQEBAf//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8BAQEBRE+jAQEBAQEBAQEBAQEBAQEBAQEBAUrqM4QBAQEBAQEBr2kBAQEBAQEBAdK7AQEBAQEBAQEBAQEBAQEBAQEBAQEBAQEBAQEBAQEBAQEBAQEBAQEBAQEBAQEBAQEBAQEBAQEBAQEBAQEBAQEBAQEBAQEBAQEBAQEBAQEBAQEBAQEBAQEBAQEBAQEBAQEBAQEBAQEBAQEBAQEBAQEBAQEBAQEBAQEBAQEBAQEBAQEBAQEBAQEBAQEBAQEBAQEBAQEBAQEBAQEBAQEBAQEBAQH//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f//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H//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f//AQEBAQEBAQEBAQEBWuA5AQEBAQEBAQEBAQEBAQEBAQEBAQEBD+jGAQEBAQEBAQEBUQEBAQEBAQEBAQEBAQEBAQEBAQEBAQEBAQEBAQEBAQEBAQEBAQEBAQEBAQEBAQEBAQEBAQEBAQEBAQEBAQEBAQEBAQEBAQEBAQEBAQEBAQEBAQEBAQEBAQEBAQEBAQEBAQEBAQEBAQEBAQEBAQEBAQEBAQEBAQEBAQEBAQEBAQEBAQEBAQEBAQEBAQEBAQEBAQEBAQEBAQEBAQEBAQEBAQEB//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H//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f//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H//wEBAQEBAQEBAQEBAQEBAQEBAQEBAUUPciABAQEBAQEBAQEBERMBAQEBAQE4w6Y+xcMBAQEBAQEBAQEBAQEBAQEBAQEBAQEBAQEBAQEBAQEBAQEBAQEBAQEBAQEBAQEBAQEBAQEBAQEBAQEBAQEBAQEBAQEBAQEBAQEBAQEBAQEBAQEBAQEBAQEBAQEBAQEBAQEBAQEBAQEBAQEBAQEBAQEBAQEBAQEBAQEBAQEBAQEBAQEBAQEBAQEBAQEBAQEBAQEBAQEBAQEBAQEBAQEBAQEBAf//AQEBAQEBAQEBAQEBAQEBAQEBAQEBAQHOmXLOAQEBAQEBAQF+QQEBAQEBAQEBs2QBC3NLAQEBAQEBAQEBAQEBAQEBAQEBAQEBAQEBAQEBAQEBAQEBAQEBAQEBAQEBAQEBAQEBAQEBAQEBAQEBAQEBAQEBAQEBAQEBAQEBAQEBAQEBAQEBAQEBAQEBAQEBAQEBAQEBAQEBAQEBAQEBAQEBAQEBAQEBAQEBAQEBAQEBAQEBAQEBAQEBAQEBAQEBAQEBAQEBAQEBAQEBAQEBAQEBAQEBd3c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8BAQEBAQEBAQEBAQEBAQEBAQEBAQEBAQEBAQEBAQEBAQEBNwEBASSkx1IBAQEBAQFyAQEBzqR1AQEBAQEBAQFrZQl7AQEBAQEBAQEBAQEBAQEBAQEBAQEBAQEBAQEBAQEBAQEBAQEBAQEBAQEBAQEBAQEBAQEBAQEBAQEBAQEBAQEBAQEBAQEBAQEBAQEBAQEBAQEBAQEBAQEBAQEBAQEBAQEBAQEBAQEBAQEBAQEBAQEBAQEBAQEBAQEBAQEBAQEBAQEBAQEBAQEBAQEBAQEBAQH//w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TEw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f//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6+s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8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f//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QE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f//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H//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a7Q574hPb6vwWQaDGQ61eaT9PVHIylTj4mbsmo0qwtc=</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/5u6gPdEiYCbtPAV+55xwH9i8zAL8bJEZ083LoD5ouI=</DigestValue>
    </Reference>
    <Reference Type="http://www.w3.org/2000/09/xmldsig#Object" URI="#idValidSigLnImg">
      <DigestMethod Algorithm="http://www.w3.org/2001/04/xmlenc#sha256"/>
      <DigestValue>3GcFOu10lTgHV2sgH9ujCzSyPAwK1S9r0unN9DT91KE=</DigestValue>
    </Reference>
    <Reference Type="http://www.w3.org/2000/09/xmldsig#Object" URI="#idInvalidSigLnImg">
      <DigestMethod Algorithm="http://www.w3.org/2001/04/xmlenc#sha256"/>
      <DigestValue>J17L+40jNDthrZRyxEM83zbCdwaVqYBpFG13rv2sI5U=</DigestValue>
    </Reference>
  </SignedInfo>
  <SignatureValue>T/bRfqY3cPiwSxpRywRPDqrfQwzDykwaAGuyK+56Lg3GiVsRaHWqvwu7s8PQ+d4FXjuXNeF6syDJ
r4Xln9587+J2JBVsoG3koYFziq9ynLA/HA70AktKGhaWvpCIsnjpRn4X8mBr+4p/yROj2S4f14f+
NnAzIHT8Qq8YurwUlZTQKIyzbBKJ4ZcX6f4g5HAgRLY38UBvQN/RhnW3WepZ/naIoqrurHKJx/pm
sCxhfdYRxg0NcHiA+CjvCvmiEhr+BhXy520v9/+2Hsg0jhYBNpc8tN8gV31ZT0eHQjChBzym2pIz
ZDp25jJw7ZrDYL6Y/aC/m++/42MLW+ZETpkglA==</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EsEPFP3hWOWn4qgyRr5WPlPL7p94kOlW2pKJybm9NYk=</DigestValue>
      </Reference>
      <Reference URI="/xl/calcChain.xml?ContentType=application/vnd.openxmlformats-officedocument.spreadsheetml.calcChain+xml">
        <DigestMethod Algorithm="http://www.w3.org/2001/04/xmlenc#sha256"/>
        <DigestValue>snzrIIIrjQuLonOLBTftWWoDE3T2cEG8DFo9s4mlw3g=</DigestValue>
      </Reference>
      <Reference URI="/xl/comments1.xml?ContentType=application/vnd.openxmlformats-officedocument.spreadsheetml.comments+xml">
        <DigestMethod Algorithm="http://www.w3.org/2001/04/xmlenc#sha256"/>
        <DigestValue>w90IGAWkS6ry6V2F5UAJKJ03IRMRb5EbaOev+wuts5s=</DigestValue>
      </Reference>
      <Reference URI="/xl/comments2.xml?ContentType=application/vnd.openxmlformats-officedocument.spreadsheetml.comments+xml">
        <DigestMethod Algorithm="http://www.w3.org/2001/04/xmlenc#sha256"/>
        <DigestValue>xwimhrT6Lz5r1HvtleoQaU6tfB8YYbgKR0CdOFGoO6c=</DigestValue>
      </Reference>
      <Reference URI="/xl/comments3.xml?ContentType=application/vnd.openxmlformats-officedocument.spreadsheetml.comments+xml">
        <DigestMethod Algorithm="http://www.w3.org/2001/04/xmlenc#sha256"/>
        <DigestValue>Xj0PIkCPt6arKN7kxAE9hxoWjwjmXgSi47h71c7nhac=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2ui2bR7GjVoYkBzPouJS27YDDtwOb1E/4wPKzUntflo=</DigestValue>
      </Reference>
      <Reference URI="/xl/drawings/drawing2.xml?ContentType=application/vnd.openxmlformats-officedocument.drawing+xml">
        <DigestMethod Algorithm="http://www.w3.org/2001/04/xmlenc#sha256"/>
        <DigestValue>ZgMvEbMxd75c0W91RfJTdS9VBlUfuolDscGvc/82szI=</DigestValue>
      </Reference>
      <Reference URI="/xl/drawings/drawing3.xml?ContentType=application/vnd.openxmlformats-officedocument.drawing+xml">
        <DigestMethod Algorithm="http://www.w3.org/2001/04/xmlenc#sha256"/>
        <DigestValue>4B/Nt5cZYqoZ478fG4626YqqOs8W95rC9rC78WupRnY=</DigestValue>
      </Reference>
      <Reference URI="/xl/drawings/vmlDrawing1.vml?ContentType=application/vnd.openxmlformats-officedocument.vmlDrawing">
        <DigestMethod Algorithm="http://www.w3.org/2001/04/xmlenc#sha256"/>
        <DigestValue>in4u/6nPH0CNz5zWiz8rA2bxhY2HNb6qlwoRvhWu7/U=</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x1bE1oG4eG0kAQ1CvV2d+d7GyjBM2/kd3iscpX50LXY=</DigestValue>
      </Reference>
      <Reference URI="/xl/drawings/vmlDrawing4.vml?ContentType=application/vnd.openxmlformats-officedocument.vmlDrawing">
        <DigestMethod Algorithm="http://www.w3.org/2001/04/xmlenc#sha256"/>
        <DigestValue>HlnCyEhYjB1WvkobPfoPHoMA34thKHSs40T6HYSKDd0=</DigestValue>
      </Reference>
      <Reference URI="/xl/drawings/vmlDrawing5.vml?ContentType=application/vnd.openxmlformats-officedocument.vmlDrawing">
        <DigestMethod Algorithm="http://www.w3.org/2001/04/xmlenc#sha256"/>
        <DigestValue>b7wGrLRxp/ZX3EW5xDHIwMPmPylnSeA3dMlgcNYDro8=</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obJ+tixURUoFpNnCMx/Db/JmkvkS0ZnDIi3kL12BLcM=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saASpAdYe0czai1LEHXAJPxeANGPdxedIeYny0o8c8I=</DigestValue>
      </Reference>
      <Reference URI="/xl/externalLinks/externalLink2.xml?ContentType=application/vnd.openxmlformats-officedocument.spreadsheetml.externalLink+xml">
        <DigestMethod Algorithm="http://www.w3.org/2001/04/xmlenc#sha256"/>
        <DigestValue>567s/SBhi2ji1fMn5USr85e5HRF2VlxtJYYJym/38AY=</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E0YTZLlpbKsap4PDmsgBnY8Pff6WJFVpzY5/kqOd76c=</DigestValue>
      </Reference>
      <Reference URI="/xl/media/image2.emf?ContentType=image/x-emf">
        <DigestMethod Algorithm="http://www.w3.org/2001/04/xmlenc#sha256"/>
        <DigestValue>w3Czr9r1s/Qh95VqTekaqHqS3NY74NFmq5rgQvHFVRg=</DigestValue>
      </Reference>
      <Reference URI="/xl/media/image3.emf?ContentType=image/x-emf">
        <DigestMethod Algorithm="http://www.w3.org/2001/04/xmlenc#sha256"/>
        <DigestValue>lAMsC5gaJCjcJtCFwr3hnwM7tTCDjbcfkNdlhKcR1oE=</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jpeg?ContentType=image/jpeg">
        <DigestMethod Algorithm="http://www.w3.org/2001/04/xmlenc#sha256"/>
        <DigestValue>6qkrzETK8XBiOLpm9iGLMgouitN75vA2HCBWFek/eek=</DigestValue>
      </Reference>
      <Reference URI="/xl/media/image8.jpeg?ContentType=image/jpeg">
        <DigestMethod Algorithm="http://www.w3.org/2001/04/xmlenc#sha256"/>
        <DigestValue>MiQ5E04/Ris/XYHSYddDCYs+D8oZIThDZjOgiLeywoA=</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RPkczW3aRKg75lj63Coms/xvCrQPzNQpt8k18V3UMm8=</DigestValue>
      </Reference>
      <Reference URI="/xl/printerSettings/printerSettings4.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CXfh/1S+QkQBqcJZFu7rs/MV835pTB5wEG6iUC6nJuU=</DigestValue>
      </Reference>
      <Reference URI="/xl/styles.xml?ContentType=application/vnd.openxmlformats-officedocument.spreadsheetml.styles+xml">
        <DigestMethod Algorithm="http://www.w3.org/2001/04/xmlenc#sha256"/>
        <DigestValue>2/yju3qZMpGgZkAliiNXeU2+9og7++dfLOc++AKVoXo=</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gxdJpVPpmRBUwEhAS5tpmELBV5WA9uQKYNjWvHaMldo=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sJ9yX293wjpPzVUSmFpgnpboZg1iNUTBhJq8eEp4OJk=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IHEc95KZyGnrUqVyqcAcNqbKsGtAw5XdteQrXyt1us4=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rrHxjwpFZRYwVyul+XGiqx6MB2J/7j1Hm/6LooTl6UQ=</DigestValue>
      </Reference>
      <Reference URI="/xl/worksheets/sheet1.xml?ContentType=application/vnd.openxmlformats-officedocument.spreadsheetml.worksheet+xml">
        <DigestMethod Algorithm="http://www.w3.org/2001/04/xmlenc#sha256"/>
        <DigestValue>XwHMr16hyuE0Lf6ksAa6B/L1WszhWzncWx9TTtLmPao=</DigestValue>
      </Reference>
      <Reference URI="/xl/worksheets/sheet2.xml?ContentType=application/vnd.openxmlformats-officedocument.spreadsheetml.worksheet+xml">
        <DigestMethod Algorithm="http://www.w3.org/2001/04/xmlenc#sha256"/>
        <DigestValue>93TyQ/U3wdcyvtzX5EwA1HZtur+t71d2njjDzn40D0w=</DigestValue>
      </Reference>
      <Reference URI="/xl/worksheets/sheet3.xml?ContentType=application/vnd.openxmlformats-officedocument.spreadsheetml.worksheet+xml">
        <DigestMethod Algorithm="http://www.w3.org/2001/04/xmlenc#sha256"/>
        <DigestValue>RLHRPtyXP37FGXarZa1mjv4kVSZsJqWzwhe5A0huefE=</DigestValue>
      </Reference>
      <Reference URI="/xl/worksheets/sheet4.xml?ContentType=application/vnd.openxmlformats-officedocument.spreadsheetml.worksheet+xml">
        <DigestMethod Algorithm="http://www.w3.org/2001/04/xmlenc#sha256"/>
        <DigestValue>/GzqDU9az17d+p/td89rFK0sNXt5a8S+zUtHSetQ6WE=</DigestValue>
      </Reference>
    </Manifest>
    <SignatureProperties>
      <SignatureProperty Id="idSignatureTime" Target="#idPackageSignature">
        <mdssi:SignatureTime xmlns:mdssi="http://schemas.openxmlformats.org/package/2006/digital-signature">
          <mdssi:Format>YYYY-MM-DDThh:mm:ssTZD</mdssi:Format>
          <mdssi:Value>2017-01-19T12:27:46Z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2017-01-19T12:27:46Z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gAgDqmC8QAaADIQ2gAAQAAACBSmAsAAAAAWLCXC8QAaADIQ2gAQEimCwAAAABYsJcL44XcZAMAAAACAAAAAAAAAFgAAABozQ1lPDQ9ACleQXYAAGgADlxBduBbQXZkND0AZAEAAHtiBXd7YgV3iIWBCwAIAAAAAgAAAAAAAIQ0PQAQagV3AAAAAAAAAAC4NT0ABgAAAKw1PQAGAAAAAAAAAAAAAACsNT0AvDQ9AOLqBHcAAAAAAAIAAAAAPQAGAAAArDU9AAYAAABMEgZ3AAAAAAAAAACsNT0ABgAAAAAAAADoND0Aii4EdwAAAAAAAgAArDU9AAYAAABkdgAIAAAAACUAAAAMAAAAAQAAABgAAAAMAAAAAAAAAhIAAAAMAAAAAQAAABYAAAAMAAAACAAAAFQAAABUAAAADAAAADcAAAAgAAAAWgAAAAEAAACrCg1CAAANQgwAAABbAAAAAQAAAEwAAAAEAAAACwAAADcAAAAiAAAAWwAAAFAAAABYAIA/FQAAABYAAAAMAAAAAAAAAFIAAABwAQAAAgAAABQAAAAJAAAAAAAAAAAAAAC8AgAAAAAAAAECAiJTAHkAcwB0AGUAbQAAAAAAAAAAAOIAAAAAAAAALANtBoD4//8AAAAAAAAAAAAAAAAAAAAAEANtBoD4//96lwAAAAA9APVxUnf0Oj0A9XFSd9/kXQD+////jONNd/LgTXfECJMLsBBrAAgHkwuEND0AEGoFdwAAAAAAAAAAuDU9AAYAAACsNT0ABgAAAAIAAAAAAAAAHAeTCxg5kwscB5MLAAAAABg5kwvUND0Ae2IFd3tiBXcAAAAAAAgAAAACAAAAAAAA3DQ9ABBqBXcAAAAAAAAAABI2PQAHAAAABDY9AAcAAAAAAAAAAAAAAAQ2PQAUNT0A4uoEdwAAAAAAAgAAAAA9AAcAAAAENj0ABwAAAEwSBncAAAAAAAAAAAQ2PQAHAAAAAAAAAEA1PQCKLgR3AAAAAAACAAAENj0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AAAAAAAAPCT/A0lAAAAPyVAET6O6GQwnS8OAAAAAA5RIUUiAIoBIA0EhPilPQDMpT0A8EmmCyANBISMqD0ADY/oZCANBIQAAAAAWDDXB5gpnQR4pz0AWNgNZTqU/A0AAAAAWNgNZSANAADwk/wNJQAAAAAAAAAHAAAA8JP8DQAAAAAAAAAAAKY9AOJ53GQgAAAA/////wAAAAAAAAAAEAAAAAAAAAA4AAAAAQAAAAEAAAARAAAAEQAAABAAAAAAAAAAWDDXB5gpnQQApgEAAAAAAE5SCizApj0AwKY9ANB46GQAAAAA7Kg9AFgw1wfgeOhkTlIKLHymPQ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fj+i13HqYqZhhLKmb//wAAAACudn5aAACUzD0ASAJBdgAAAABYZmoA6Ms9AFDzr3YAAAAAAABDaGFyVXBwZXJXAAFOd9P6LXfUzD0AAAAAAEDMPQCAAUZ2DlxBduBbQXZAzD0AZAEAAHtiBXd7YgV3UAlsAAAIAAAAAgAAAAAAAGDMPQAQagV3AAAAAAAAAACazT0ACQAAAIjNPQAJAAAAAAAAAAAAAACIzT0AmMw9AOLqBHcAAAAAAAIAAAAAPQAJAAAAiM09AAkAAABMEgZ3AAAAAAAAAACIzT0ACQAAAAAAAADEzD0Aii4EdwAAAAAAAgAAiM09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534/otdx6mKmYYSypm//8AAAAArnZ+WgAAlMw9AEgCQXYAAAAAWGZqAOjLPQBQ8692AAAAAAAAQ2hhclVwcGVyVwABTnfT+i131Mw9AAAAAABAzD0AgAFGdg5cQXbgW0F2QMw9AGQBAAB7YgV3e2IFd1AJbAAACAAAAAIAAAAAAABgzD0AEGoFdwAAAAAAAAAAms09AAkAAACIzT0ACQAAAAAAAAAAAAAAiM09AJjMPQDi6gR3AAAAAAACAAAAAD0ACQAAAIjNPQAJAAAATBIGdwAAAAAAAAAAiM09AAkAAAAAAAAAxMw9AIouBHcAAAAAAAIAAIjNPQAJAAAAZHYACAAAAAAlAAAADAAAAAEAAAAYAAAADAAAAP8AAAISAAAADAAAAAEAAAAeAAAAGAAAACoAAAAFAAAAhQAAABYAAAAlAAAADAAAAAEAAABUAAAAqAAAACsAAAAFAAAAgwAAABUAAAABAAAAqwoNQgAADUIrAAAABQAAAA8AAABMAAAAAAAAAAAAAAAAAAAA//////////9sAAAARgBpAHIAbQBhACAAbgBvACAAdgDhAGwAaQBkAGEAPQ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D0A9XFSd/Q6PQD1cVJ33+RdAP7///+M40138uBNd8QIkwuwEGsACAeTC4Q0PQAQagV3AAAAAAAAAAC4NT0ABgAAAKw1PQAGAAAAAgAAAAAAAAAcB5MLGDmTCxwHkwsAAAAAGDmTC9Q0PQB7YgV3e2IFdwAAAAAACAAAAAIAAAAAAADcND0AEGoFdwAAAAAAAAAAEjY9AAcAAAAENj0ABwAAAAAAAAAAAAAABDY9ABQ1PQDi6gR3AAAAAAACAAAAAD0ABwAAAAQ2PQAHAAAATBIGdwAAAAAAAAAABDY9AAcAAAAAAAAAQDU9AIouBHcAAAAAAAIAAAQ2P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gAgDqmC8QAaADIQ2gAAQAAACBSmAsAAAAAWLCXC8QAaADIQ2gAQEimCwAAAABYsJcL44XcZAMAAAACAAAAAAAAAFgAAABozQ1lPDQ9ACleQXYAAGgADlxBduBbQXZkND0AZAEAAHtiBXd7YgV3iIWBCwAIAAAAAgAAAAAAAIQ0PQAQagV3AAAAAAAAAAC4NT0ABgAAAKw1PQAGAAAAAAAAAAAAAACsNT0AvDQ9AOLqBHcAAAAAAAIAAAAAPQAGAAAArDU9AAYAAABMEgZ3AAAAAAAAAACsNT0ABgAAAAAAAADoND0Aii4EdwAAAAAAAgAArDU9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DXBwAAAABIWvYN/p1Bdtis/2XgUAEXMJ0vDgAAAACZUiHtIgCKAaSlPQBe9MplJKY9AAAAAABYMNcHZKc9ACSIgBJspj0AUwBlAGcAbwBlACAAVQBJAAAAAAAAAAAAJeTKZeEAAADgpT0AmjPpZMgslgvhAAAAAQAAAGZa9g0AAD0AOjPpZAQAAAAFAAAAAAAAAAAAAAAAAAAAZlr2DeynPQAk38plKGiUCwQAAABYMNcHAAAAAKXjymUQAAAAAAAAAFMAZQBnAG8AZQAgAFUASQAAAAoswKY9AMCmPQDhAAAAAAAAAEha9g0AAAAAAQAAAAAAAAB8pj0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lIfwyiONJkMpdJn3SN4Ap0ZUuk4=</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O5wGZdI+FePDOOtDeARmDNR4jK0=</DigestValue>
    </Reference>
    <Reference URI="#idValidSigLnImg" Type="http://www.w3.org/2000/09/xmldsig#Object">
      <DigestMethod Algorithm="http://www.w3.org/2000/09/xmldsig#sha1"/>
      <DigestValue>08dhSnzL2X/rhwgrVlmO5A7HbH8=</DigestValue>
    </Reference>
    <Reference URI="#idInvalidSigLnImg" Type="http://www.w3.org/2000/09/xmldsig#Object">
      <DigestMethod Algorithm="http://www.w3.org/2000/09/xmldsig#sha1"/>
      <DigestValue>LTxTmdOvGRF6jLhU8gWl7xflGLc=</DigestValue>
    </Reference>
  </SignedInfo>
  <SignatureValue>ofD7Pc1n6+ls2iO3KVYdwIrTuCnKpXyvpOPb6bkTnzBB5ku0Dpn/+a5VDENC2KLx4w295OqSEQf1
38m9n32r98gL+Tj+gTK1ACzwYAQNUFwlz/hnfZZ9/FeipG7ffW2ozCR+99ZiqQaKmh5+kJ51YwpL
tttVkYNESXAdUl7hvMzWc+xsqcI4lPSxyNgxwu1omuPGT4icN2dhAUuxs4uVhy+oLgPdFOmKWmpq
7oMaghXQaPhpcfTdLkNcYkRTNgBPD+A/k/mDt8OEvwZ08TbQU+1aNJvHhXgBF1icAbbHhulcnUfR
8H0RuYy25WnorxYDYpJ2JUDTRNQlEMf0XINRvQ==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2.xml?ContentType=application/vnd.openxmlformats-officedocument.spreadsheetml.comments+xml">
        <DigestMethod Algorithm="http://www.w3.org/2000/09/xmldsig#sha1"/>
        <DigestValue>wg9sofMsZ9F7kgi3NT/dnWH/X/g=</DigestValue>
      </Reference>
      <Reference URI="/xl/media/image4.jpeg?ContentType=image/jpeg">
        <DigestMethod Algorithm="http://www.w3.org/2000/09/xmldsig#sha1"/>
        <DigestValue>KNwJdxHNkLzlEenz5dM/rDpc/uQ=</DigestValue>
      </Reference>
      <Reference URI="/xl/media/image5.png?ContentType=image/png">
        <DigestMethod Algorithm="http://www.w3.org/2000/09/xmldsig#sha1"/>
        <DigestValue>X8ifBPrZdk/1pGH6XtoivWXMYRg=</DigestValue>
      </Reference>
      <Reference URI="/xl/media/image6.jpeg?ContentType=image/jpeg">
        <DigestMethod Algorithm="http://www.w3.org/2000/09/xmldsig#sha1"/>
        <DigestValue>t02czBjOGtjPSakqWFT7mgwfR1U=</DigestValue>
      </Reference>
      <Reference URI="/xl/media/image1.emf?ContentType=image/x-emf">
        <DigestMethod Algorithm="http://www.w3.org/2000/09/xmldsig#sha1"/>
        <DigestValue>2gLmNbIklg0Hh6WUE1BJd+IoABM=</DigestValue>
      </Reference>
      <Reference URI="/xl/media/image3.emf?ContentType=image/x-emf">
        <DigestMethod Algorithm="http://www.w3.org/2000/09/xmldsig#sha1"/>
        <DigestValue>T7lnnkWL+UEjzhIQRAOCNWdibaM=</DigestValue>
      </Reference>
      <Reference URI="/xl/styles.xml?ContentType=application/vnd.openxmlformats-officedocument.spreadsheetml.styles+xml">
        <DigestMethod Algorithm="http://www.w3.org/2000/09/xmldsig#sha1"/>
        <DigestValue>PLiMQGwg92UM6FzvIQ7gR0tkeyc=</DigestValue>
      </Reference>
      <Reference URI="/xl/sharedStrings.xml?ContentType=application/vnd.openxmlformats-officedocument.spreadsheetml.sharedStrings+xml">
        <DigestMethod Algorithm="http://www.w3.org/2000/09/xmldsig#sha1"/>
        <DigestValue>DljAJjYEuL3/oE88rh0cg3VxcMY=</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drawings/vmlDrawing2.vml?ContentType=application/vnd.openxmlformats-officedocument.vmlDrawing">
        <DigestMethod Algorithm="http://www.w3.org/2000/09/xmldsig#sha1"/>
        <DigestValue>fh/OnSZKoSVnqdKh7j03RAIOwp4=</DigestValue>
      </Reference>
      <Reference URI="/xl/drawings/drawing1.xml?ContentType=application/vnd.openxmlformats-officedocument.drawing+xml">
        <DigestMethod Algorithm="http://www.w3.org/2000/09/xmldsig#sha1"/>
        <DigestValue>1eJN9RgfuYJgqGVWAQ9ndbh9ph0=</DigestValue>
      </Reference>
      <Reference URI="/xl/printerSettings/printerSettings4.bin?ContentType=application/vnd.openxmlformats-officedocument.spreadsheetml.printerSettings">
        <DigestMethod Algorithm="http://www.w3.org/2000/09/xmldsig#sha1"/>
        <DigestValue>w8cfzS6D6hL5q+QDYQQpfxXsluY=</DigestValue>
      </Reference>
      <Reference URI="/xl/comments1.xml?ContentType=application/vnd.openxmlformats-officedocument.spreadsheetml.comments+xml">
        <DigestMethod Algorithm="http://www.w3.org/2000/09/xmldsig#sha1"/>
        <DigestValue>oq1RM9AhEy9CKCqNDGIh2ICN8/s=</DigestValue>
      </Reference>
      <Reference URI="/xl/calcChain.xml?ContentType=application/vnd.openxmlformats-officedocument.spreadsheetml.calcChain+xml">
        <DigestMethod Algorithm="http://www.w3.org/2000/09/xmldsig#sha1"/>
        <DigestValue>DMqhRiwIu1yzx/cxpJXpiN01AL4=</DigestValue>
      </Reference>
      <Reference URI="/xl/comments3.xml?ContentType=application/vnd.openxmlformats-officedocument.spreadsheetml.comments+xml">
        <DigestMethod Algorithm="http://www.w3.org/2000/09/xmldsig#sha1"/>
        <DigestValue>e9/a5t02zfOl12PaKIADq8kSorw=</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printerSettings/printerSettings3.bin?ContentType=application/vnd.openxmlformats-officedocument.spreadsheetml.printerSettings">
        <DigestMethod Algorithm="http://www.w3.org/2000/09/xmldsig#sha1"/>
        <DigestValue>H69SQGqCjYAwO4Dh95tBx0IJd00=</DigestValue>
      </Reference>
      <Reference URI="/xl/externalLinks/externalLink1.xml?ContentType=application/vnd.openxmlformats-officedocument.spreadsheetml.externalLink+xml">
        <DigestMethod Algorithm="http://www.w3.org/2000/09/xmldsig#sha1"/>
        <DigestValue>o2WJj8A6cpppDPyjbNtsKg2qzAY=</DigestValue>
      </Reference>
      <Reference URI="/xl/externalLinks/externalLink2.xml?ContentType=application/vnd.openxmlformats-officedocument.spreadsheetml.externalLink+xml">
        <DigestMethod Algorithm="http://www.w3.org/2000/09/xmldsig#sha1"/>
        <DigestValue>Ig/nLQx4vQggB+RJxA5WMjH2ykc=</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4.xml?ContentType=application/vnd.openxmlformats-officedocument.spreadsheetml.externalLink+xml">
        <DigestMethod Algorithm="http://www.w3.org/2000/09/xmldsig#sha1"/>
        <DigestValue>OFLHfjW/BTCl6hd2cQM3UiFVSWw=</DigestValue>
      </Reference>
      <Reference URI="/xl/drawings/vmlDrawing3.vml?ContentType=application/vnd.openxmlformats-officedocument.vmlDrawing">
        <DigestMethod Algorithm="http://www.w3.org/2000/09/xmldsig#sha1"/>
        <DigestValue>18oFt1yWSSt76cu+BS7FXQk36og=</DigestValue>
      </Reference>
      <Reference URI="/xl/drawings/vmlDrawing1.vml?ContentType=application/vnd.openxmlformats-officedocument.vmlDrawing">
        <DigestMethod Algorithm="http://www.w3.org/2000/09/xmldsig#sha1"/>
        <DigestValue>fe+gs6Fa4AZME3BFYsjpqMPCPiI=</DigestValue>
      </Reference>
      <Reference URI="/xl/theme/theme1.xml?ContentType=application/vnd.openxmlformats-officedocument.theme+xml">
        <DigestMethod Algorithm="http://www.w3.org/2000/09/xmldsig#sha1"/>
        <DigestValue>R4kIvsVDsowaZpCdS6qlPBKvBng=</DigestValue>
      </Reference>
      <Reference URI="/xl/media/image8.jpeg?ContentType=image/jpeg">
        <DigestMethod Algorithm="http://www.w3.org/2000/09/xmldsig#sha1"/>
        <DigestValue>KJVc0h0a5Y5lN8PfG3sx+wnIS7k=</DigestValue>
      </Reference>
      <Reference URI="/xl/media/image2.emf?ContentType=image/x-emf">
        <DigestMethod Algorithm="http://www.w3.org/2000/09/xmldsig#sha1"/>
        <DigestValue>9FVMmexrgXA05wkkJ5GGxGDoSYE=</DigestValue>
      </Reference>
      <Reference URI="/xl/drawings/vmlDrawing5.vml?ContentType=application/vnd.openxmlformats-officedocument.vmlDrawing">
        <DigestMethod Algorithm="http://www.w3.org/2000/09/xmldsig#sha1"/>
        <DigestValue>cONSYZFw2rfQs9kt1VMlGGXnR80=</DigestValue>
      </Reference>
      <Reference URI="/xl/media/image9.jpeg?ContentType=image/jpeg">
        <DigestMethod Algorithm="http://www.w3.org/2000/09/xmldsig#sha1"/>
        <DigestValue>96rIdr6Mr8nucfc3vBUzEgL/Jak=</DigestValue>
      </Reference>
      <Reference URI="/xl/worksheets/sheet3.xml?ContentType=application/vnd.openxmlformats-officedocument.spreadsheetml.worksheet+xml">
        <DigestMethod Algorithm="http://www.w3.org/2000/09/xmldsig#sha1"/>
        <DigestValue>QVLdBc4JGz1AhPwKeXzqleLSNWQ=</DigestValue>
      </Reference>
      <Reference URI="/xl/worksheets/sheet4.xml?ContentType=application/vnd.openxmlformats-officedocument.spreadsheetml.worksheet+xml">
        <DigestMethod Algorithm="http://www.w3.org/2000/09/xmldsig#sha1"/>
        <DigestValue>ezQb8nEV1JWEKE9qMDH+mfpBQfc=</DigestValue>
      </Reference>
      <Reference URI="/xl/workbook.xml?ContentType=application/vnd.openxmlformats-officedocument.spreadsheetml.sheet.main+xml">
        <DigestMethod Algorithm="http://www.w3.org/2000/09/xmldsig#sha1"/>
        <DigestValue>5wT4ZBUZLe/Cco+w3yhrCd+pRLM=</DigestValue>
      </Reference>
      <Reference URI="/xl/drawings/vmlDrawing4.vml?ContentType=application/vnd.openxmlformats-officedocument.vmlDrawing">
        <DigestMethod Algorithm="http://www.w3.org/2000/09/xmldsig#sha1"/>
        <DigestValue>sVKsTehqzg1U8Jhc+G3yqxCkrQI=</DigestValue>
      </Reference>
      <Reference URI="/xl/drawings/drawing3.xml?ContentType=application/vnd.openxmlformats-officedocument.drawing+xml">
        <DigestMethod Algorithm="http://www.w3.org/2000/09/xmldsig#sha1"/>
        <DigestValue>iz7mjxxj7daC//2QRc7hXPkfhig=</DigestValue>
      </Reference>
      <Reference URI="/xl/worksheets/sheet1.xml?ContentType=application/vnd.openxmlformats-officedocument.spreadsheetml.worksheet+xml">
        <DigestMethod Algorithm="http://www.w3.org/2000/09/xmldsig#sha1"/>
        <DigestValue>4pn6R0feGmvFrdp1YQ0Awl/dwKs=</DigestValue>
      </Reference>
      <Reference URI="/xl/media/image7.jpeg?ContentType=image/jpeg">
        <DigestMethod Algorithm="http://www.w3.org/2000/09/xmldsig#sha1"/>
        <DigestValue>GUROpFEo18moA31JGfJ1adg4VR8=</DigestValue>
      </Reference>
      <Reference URI="/xl/drawings/drawing2.xml?ContentType=application/vnd.openxmlformats-officedocument.drawing+xml">
        <DigestMethod Algorithm="http://www.w3.org/2000/09/xmldsig#sha1"/>
        <DigestValue>hQ9L6DV1xpwmI17pIjF+7YTQT4c=</DigestValue>
      </Reference>
      <Reference URI="/xl/worksheets/sheet2.xml?ContentType=application/vnd.openxmlformats-officedocument.spreadsheetml.worksheet+xml">
        <DigestMethod Algorithm="http://www.w3.org/2000/09/xmldsig#sha1"/>
        <DigestValue>oenAJQWM9FxfNcQWsKTe7L6+GQc=</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5Xtu1Z1yU18sRsv4kD/68xvlxIM=</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drawings/_rels/drawing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0uDnOHg00fSduU7vx82AqXWIrB8=</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JYCFA+iZd5K2pa0YHa4wDpeRcyk=</DigestValue>
      </Reference>
      <Reference URI="/xl/worksheets/_rels/sheet2.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Naw6xDbHkmQarZjXMyVdirGu6fU=</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G5yS2i2t6aQh4vXPY6M6PaJkd9Q=</DigestValue>
      </Reference>
    </Manifest>
    <SignatureProperties>
      <SignatureProperty Id="idSignatureTime" Target="#idPackageSignature">
        <mdssi:SignatureTime>
          <mdssi:Format>YYYY-MM-DDThh:mm:ssTZD</mdssi:Format>
          <mdssi:Value>2017-01-19T20:21:07Z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2017-01-19T20:21:07Z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sEUyoAXTV8WwjCZFsBAAAAtCNRW8C8cluA4gkHCMJkWwEAAAC0I1Fb5CNRWyCoBgcgqAYHTFMqAO1UfFt0RmRbAQAAALQjUVtYUyoAgAHcdg5c13bgW9d2WFMqAGQBAAAAAAAAAAAAAIFiqHaBYqh2uDrCAQAIAAAAAgAAAAAAAIBTKgAWaqh2AAAAAAAAAACwVCoABgAAAKRUKgAGAAAAAAAAAAAAAACkVCoAuFMqAOLqp3YAAAAAAAIAAAAAKgAGAAAApFQqAAYAAABMEql2AAAAAAAAAACkVCoABgAAAODB4QHkUyoAii6ndgAAAAAAAgAApFQqAAYAAABkdgAIAAAAACUAAAAMAAAAAQAAABgAAAAMAAAAAAAAAhIAAAAMAAAAAQAAABYAAAAMAAAACAAAAFQAAABUAAAACgAAACcAAAAeAAAASgAAAAEAAACrCg1CAAANQgoAAABLAAAAAQAAAEwAAAAEAAAACQAAACcAAAAgAAAASwAAAFAAAABYALywFQAAABYAAAAMAAAAAAAAAFIAAABwAQAAAgAAABAAAAAHAAAAAAAAAAAAAAC8AgAAAAAAAAECAiJTAHkAcwB0AGUAbQAAAG4NoPj///IBAAAAAAAA/DtIBID4//8IAFh++/b//wAAAAAAAAAA4DtIBID4/////wAAAAAAAQAAAACoAwAA4CYBAVS6KgD0uyoAjLsqAPVxxHeLMTcB/v///6o4wHeiNMB3AAAAAPgYbAAQD2wAUABsAAAAAADwGGwAnLsqAH1TpnYAAGUAAAAAAJRUpnarpKRmUABsABAPbAAAAAAAgWKodoFiqHaYuyoAAAgAAAACAAAAAAAAvLsqABZqqHYAAAAAAAAAAO68KgAHAAAA4LwqAAcAAAAAAAAAAAAAAOC8KgD0uyoA4uqndgAAAAAAAgAAAAAqAAcAAADgvCoABwAAAEwSqXYAAAAAAAAAAOC8KgAHAAAA4MHhASC8KgCKLqd2AAAAAAACAADgvCo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HgcFAIICAADIDhEKAAAAABAVIYkiAIoBAAAAAAAAAACCAgAAHgcFAISjKgAj4L93HgcFAAAAAACgoyoAxZZNdfC7ggAAAAAATPQwcgIAAAAAAAAAAAAAADjvyQH8oyoA/rPycx4HBQCCAgAAAgAAAAAAAAAGAAAAgAHcdgAAAADAMXkFgAHcdp8QEwCzFAoB/KMqADaB13bAMXkFAAAAAIAB3Hb8oyoAVYHXdoAB3HYAAAEVAAAbCCSkKgCTgNd2AQAAAAykKgAQAAAAAwEAAAAAGwjrEwEVAAAbCAAAAAABAAAAUKQqAFCkKg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EC4KgDMHX5bAPHCARcAAAQBAAAAAAQAALy4KgBRHn5b1dm4Zsq5KgAABAAAAQIAAAAAAAAUuCoAUMcqAFDHKgBwuCoAgAHcdg5c13bgW9d2cLgqAGQBAAAAAAAAAAAAAIFiqHaBYqh2WDnCAQAIAAAAAgAAAAAAAJi4KgAWaqh2AAAAAAAAAADKuSoABwAAALy5KgAHAAAAAAAAAAAAAAC8uSoA0LgqAOLqp3YAAAAAAAIAAAAAKgAHAAAAvLkqAAcAAABMEql2AAAAAAAAAAC8uSoABwAAAODB4QH8uCoAii6ndgAAAAAAAgAAvLkq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QLgqAMwdflsA8cIBFwAABAEAAAAABAAAvLgqAFEeflvV2bhmyrkqAAAEAAABAgAAAAAAABS4KgBQxyoAUMcqAHC4KgCAAdx2DlzXduBb13ZwuCoAZAEAAAAAAAAAAAAAgWKodoFiqHZYOcIBAAgAAAACAAAAAAAAmLgqABZqqHYAAAAAAAAAAMq5KgAHAAAAvLkqAAcAAAAAAAAAAAAAALy5KgDQuCoA4uqndgAAAAAAAgAAAAAqAAcAAAC8uSoABwAAAEwSqXYAAAAAAAAAALy5KgAHAAAA4MHhAfy4KgCKLqd2AAAAAAACAAC8uSoABwAAAGR2AAgAAAAAJQAAAAwAAAABAAAAGAAAAAwAAAD/AAACEgAAAAwAAAABAAAAHgAAABgAAAAiAAAABAAAAGwAAAARAAAAJQAAAAwAAAABAAAAVAAAAKgAAAAjAAAABAAAAGoAAAAQAAAAAQAAAKsKDUIAAA1CIwAAAAQAAAAPAAAATAAAAAAAAAAAAAAAAAAAAP//////////bAAAAEYAaQByAG0AYQAgAG4AbwAgAHYA4QBsAGkAZABhACo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AAAQAAAACoAwAA4CYBAVS6KgD0uyoAjLsqAPVxxHeLMTcB/v///6o4wHeiNMB3AAAAAPgYbAAQD2wAUABsAAAAAADwGGwAnLsqAH1TpnYAAGUAAAAAAJRUpnarpKRmUABsABAPbAAAAAAAgWKodoFiqHaYuyoAAAgAAAACAAAAAAAAvLsqABZqqHYAAAAAAAAAAO68KgAHAAAA4LwqAAcAAAAAAAAAAAAAAOC8KgD0uyoA4uqndgAAAAAAAgAAAAAqAAcAAADgvCoABwAAAEwSqXYAAAAAAAAAAOC8KgAHAAAA4MHhASC8KgCKLqd2AAAAAAACAADgvCo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BFMqAF01fFsIwmRbAQAAALQjUVvAvHJbgOIJBwjCZFsBAAAAtCNRW+QjUVsgqAYHIKgGB0xTKgDtVHxbdEZkWwEAAAC0I1FbWFMqAIAB3HYOXNd24FvXdlhTKgBkAQAAAAAAAAAAAACBYqh2gWKodrg6wgEACAAAAAIAAAAAAACAUyoAFmqodgAAAAAAAAAAsFQqAAYAAACkVCoABgAAAAAAAAAAAAAApFQqALhTKgDi6qd2AAAAAAACAAAAACoABgAAAKRUKgAGAAAATBKpdgAAAAAAAAAApFQqAAYAAADgweEB5FMqAIoup3YAAAAAAAIAAKRUKgAGAAAAZHYACAAAAAAlAAAADAAAAAMAAAAYAAAADAAAAAAAAAISAAAADAAAAAEAAAAWAAAADAAAAAgAAABUAAAAVAAAAAoAAAAnAAAAHgAAAEoAAAABAAAAqwoNQgAADUIKAAAASwAAAAEAAABMAAAABAAAAAkAAAAnAAAAIAAAAEsAAABQAAAAWAAH8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MgOEQpjZnh1nRUhGCIAigHsR8gCdKMqAFhpeHUAAAAAAAAAACikKgDWhnd1BgAAAAAAAADTEgFFAAAAAOCOAwkBAAAA4I4DCQAAAAAGAAAAgAHcduCOAwnghXIAgAHcdo8QEwC7EwoHAAAqADaB13bghXIA4I4DCYAB3HbcoyoAVYHXdoAB3HbTEgFF0xIBRQSkKgCTgNd2AQAAAOyjKgD+ndd2MTmRWwAAAUUAAAAAAAAAAASmKgAAAAAAJKQqAIs4kVugpCoAAAAAAIDDPQMEpioAAAAAAOikKgAjOJFbUKQq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Datos</vt:lpstr>
      <vt:lpstr>CUANTIFICACIÓN</vt:lpstr>
      <vt:lpstr>ALT. 2</vt:lpstr>
      <vt:lpstr>ALT. 10</vt:lpstr>
      <vt:lpstr>'ALT. 10'!Área_de_impresión</vt:lpstr>
      <vt:lpstr>'ALT. 2'!Área_de_impresión</vt:lpstr>
      <vt:lpstr>CUANTIFICACIÓN!Área_de_impresión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2016-12-30T23:59:03Z</cp:lastPrinted>
  <dcterms:created xsi:type="dcterms:W3CDTF">2016-11-30T18:58:44Z</dcterms:created>
  <dcterms:modified xsi:type="dcterms:W3CDTF">2017-01-04T18:03:50Z</dcterms:modified>
</cp:coreProperties>
</file>