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alcChain.xml" ContentType="application/vnd.openxmlformats-officedocument.spreadsheetml.calcChain+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elulosa Arauco y Constitución S.A 8\DFZ-2016- 4967-VII Planta Constitucion\"/>
    </mc:Choice>
  </mc:AlternateContent>
  <bookViews>
    <workbookView xWindow="0" yWindow="60" windowWidth="20736" windowHeight="9348" activeTab="3"/>
  </bookViews>
  <sheets>
    <sheet name="Datos" sheetId="8" r:id="rId1"/>
    <sheet name="Anternativa" sheetId="11" r:id="rId2"/>
    <sheet name="ALT. 8" sheetId="12" r:id="rId3"/>
    <sheet name="ALT. 10" sheetId="13" r:id="rId4"/>
  </sheets>
  <externalReferences>
    <externalReference r:id="rId5"/>
    <externalReference r:id="rId6"/>
    <externalReference r:id="rId7"/>
    <externalReference r:id="rId8"/>
    <externalReference r:id="rId9"/>
  </externalReferences>
  <definedNames>
    <definedName name="ALTERNATIVA" localSheetId="3">[1]NOMBRES!$D$2:$D$14</definedName>
    <definedName name="ALTERNATIVA">#REF!</definedName>
    <definedName name="ALTERNATIVO">[1]NOMBRES!$M$2:$M$7</definedName>
    <definedName name="_xlnm.Print_Area" localSheetId="3">'ALT. 10'!$B$1:$G$48,'ALT. 10'!$B$50:$G$92</definedName>
    <definedName name="_xlnm.Print_Area" localSheetId="2">'ALT. 8'!$B$1:$I$29,'ALT. 8'!$B$31:$I$54</definedName>
    <definedName name="COMBUSTIBLE" localSheetId="3">[1]NOMBRES!$H$2:$H$20</definedName>
    <definedName name="COMBUSTIBLE">#REF!</definedName>
    <definedName name="DECISION" localSheetId="3">[1]NOMBRES!$F$2:$F$4</definedName>
    <definedName name="DECISION">#REF!</definedName>
    <definedName name="FUENTE" localSheetId="3">[1]NOMBRES!$G$2:$G$3</definedName>
    <definedName name="FUENTE">#REF!</definedName>
    <definedName name="N°" localSheetId="3">[1]NOMBRES!$A$2:$A$60</definedName>
    <definedName name="N°">#REF!</definedName>
    <definedName name="PARAMETRO">[1]NOMBRES!$O$2:$O$5</definedName>
    <definedName name="SECCION">[1]NOMBRES!$K$2:$K$4</definedName>
    <definedName name="TICKET">[1]NOMBRES!$Q$2:$Q$3</definedName>
    <definedName name="TIPO_FUENTE" localSheetId="3">[1]NOMBRES!$B$2:$B$7</definedName>
    <definedName name="TIPO_FUENTE">#REF!</definedName>
    <definedName name="_xlnm.Print_Titles" localSheetId="3">'ALT.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0" i="13" l="1"/>
  <c r="F90" i="13"/>
  <c r="G90" i="13"/>
  <c r="E91" i="13"/>
  <c r="F91" i="13"/>
  <c r="G91" i="13"/>
  <c r="C3" i="11"/>
  <c r="G69" i="13" l="1"/>
  <c r="F69" i="13"/>
  <c r="E69" i="13"/>
  <c r="G68" i="13"/>
  <c r="F68" i="13"/>
  <c r="E68" i="13"/>
  <c r="B50" i="13"/>
  <c r="G48" i="13"/>
  <c r="F48" i="13"/>
  <c r="E48" i="13"/>
  <c r="G47" i="13"/>
  <c r="F47" i="13"/>
  <c r="E47" i="13"/>
  <c r="G27" i="13"/>
  <c r="F27" i="13"/>
  <c r="E27" i="13"/>
  <c r="G26" i="13"/>
  <c r="F26" i="13"/>
  <c r="E26" i="13"/>
  <c r="B32" i="12"/>
  <c r="B8" i="12"/>
</calcChain>
</file>

<file path=xl/comments1.xml><?xml version="1.0" encoding="utf-8"?>
<comments xmlns="http://schemas.openxmlformats.org/spreadsheetml/2006/main">
  <authors>
    <author>Autor</author>
  </authors>
  <commentList>
    <comment ref="E100" authorId="0" shapeId="0">
      <text>
        <r>
          <rPr>
            <b/>
            <sz val="9"/>
            <color indexed="81"/>
            <rFont val="Tahoma"/>
            <family val="2"/>
          </rPr>
          <t>Autor:</t>
        </r>
        <r>
          <rPr>
            <sz val="9"/>
            <color indexed="81"/>
            <rFont val="Tahoma"/>
            <family val="2"/>
          </rPr>
          <t xml:space="preserve">
Biomasa (normal) 40 ton/h 
Petróleo y biomasa 71 ton/h
</t>
        </r>
      </text>
    </comment>
  </commentList>
</comments>
</file>

<file path=xl/comments2.xml><?xml version="1.0" encoding="utf-8"?>
<comments xmlns="http://schemas.openxmlformats.org/spreadsheetml/2006/main">
  <authors>
    <author>Autor</author>
  </authors>
  <commentList>
    <comment ref="F16" authorId="0" shapeId="0">
      <text>
        <r>
          <rPr>
            <b/>
            <sz val="9"/>
            <color indexed="81"/>
            <rFont val="Tahoma"/>
            <family val="2"/>
          </rPr>
          <t>Autor:</t>
        </r>
        <r>
          <rPr>
            <sz val="9"/>
            <color indexed="81"/>
            <rFont val="Tahoma"/>
            <family val="2"/>
          </rPr>
          <t xml:space="preserve">
incluir valor de plena carga</t>
        </r>
      </text>
    </comment>
    <comment ref="F40" authorId="0" shapeId="0">
      <text>
        <r>
          <rPr>
            <b/>
            <sz val="9"/>
            <color indexed="81"/>
            <rFont val="Tahoma"/>
            <family val="2"/>
          </rPr>
          <t>Autor:</t>
        </r>
        <r>
          <rPr>
            <sz val="9"/>
            <color indexed="81"/>
            <rFont val="Tahoma"/>
            <family val="2"/>
          </rPr>
          <t xml:space="preserve">
incluir valor de plena carga</t>
        </r>
      </text>
    </comment>
  </commentList>
</comments>
</file>

<file path=xl/comments3.xml><?xml version="1.0" encoding="utf-8"?>
<comments xmlns="http://schemas.openxmlformats.org/spreadsheetml/2006/main">
  <authors>
    <author>Autor</author>
  </authors>
  <commentList>
    <comment ref="C13" authorId="0" shapeId="0">
      <text>
        <r>
          <rPr>
            <sz val="9"/>
            <color indexed="81"/>
            <rFont val="Tahoma"/>
            <family val="2"/>
          </rPr>
          <t>Indicar como identificará el combustible que esta utilizando en un determinado periodo, por la fuente.</t>
        </r>
      </text>
    </comment>
    <comment ref="C34" authorId="0" shapeId="0">
      <text>
        <r>
          <rPr>
            <sz val="9"/>
            <color indexed="81"/>
            <rFont val="Tahoma"/>
            <family val="2"/>
          </rPr>
          <t>Indicar como identificará el combustible que esta utilizando en un determinado periodo, por la fuente.</t>
        </r>
      </text>
    </comment>
    <comment ref="C55" authorId="0" shapeId="0">
      <text>
        <r>
          <rPr>
            <sz val="9"/>
            <color indexed="81"/>
            <rFont val="Tahoma"/>
            <family val="2"/>
          </rPr>
          <t>Indicar como identificará el combustible que esta utilizando en un determinado periodo, por la fuente.</t>
        </r>
      </text>
    </comment>
    <comment ref="C77"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<sst xmlns="http://schemas.openxmlformats.org/spreadsheetml/2006/main" count="382" uniqueCount="156">
  <si>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</si>
  <si>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</si>
  <si>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</si>
  <si>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</si>
  <si>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</si>
  <si>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</si>
  <si>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</si>
  <si>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</si>
  <si>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</si>
  <si>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</si>
  <si>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</si>
  <si>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</si>
  <si>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</si>
  <si>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</si>
  <si>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</si>
  <si>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</si>
  <si>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</si>
  <si>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</si>
  <si>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</si>
  <si>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</si>
  <si>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</si>
  <si>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</si>
  <si>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</si>
  <si>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</si>
  <si>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</si>
  <si>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</si>
  <si>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</si>
  <si>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</si>
  <si>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</si>
  <si>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</si>
  <si>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</si>
  <si>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</si>
  <si>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</si>
  <si>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</si>
  <si>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</si>
  <si>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</si>
  <si>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</si>
  <si>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</si>
  <si>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</si>
  <si>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</si>
  <si>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</si>
  <si>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</si>
  <si>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</si>
  <si>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</si>
  <si>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</si>
  <si>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</si>
  <si>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</si>
  <si>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</si>
  <si>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</si>
  <si>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</si>
  <si>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</si>
  <si>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</si>
  <si>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</si>
  <si>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93.458.000-1</t>
  </si>
  <si>
    <t>CELULOSA ARAUCO Y CONSTITUCIÓN S.A.</t>
  </si>
  <si>
    <t>Cristian Infante Bilbao</t>
  </si>
  <si>
    <t>-</t>
  </si>
  <si>
    <t>Planta Constitución</t>
  </si>
  <si>
    <t>Av. Enrique Mac-Iver N°505, Comuna de Constitución, Región del Maule</t>
  </si>
  <si>
    <t>Constitución</t>
  </si>
  <si>
    <t>N: 6.087.753 E:735.130</t>
  </si>
  <si>
    <t>CAPACIDAD INSTALADA DE DISEÑO (ton/h)</t>
  </si>
  <si>
    <t>N° 1</t>
  </si>
  <si>
    <t>N° 2</t>
  </si>
  <si>
    <t>Instrumento</t>
  </si>
  <si>
    <t>N°</t>
  </si>
  <si>
    <t>Año</t>
  </si>
  <si>
    <t>Región (RCA)</t>
  </si>
  <si>
    <t>RCA</t>
  </si>
  <si>
    <t>D.S</t>
  </si>
  <si>
    <t>Caldera (Combustión de Biomasa)</t>
  </si>
  <si>
    <t>Caldera de Poder</t>
  </si>
  <si>
    <t>IN 000211M01-2</t>
  </si>
  <si>
    <t>Badcock And Wilcox</t>
  </si>
  <si>
    <t>Estándar FCB</t>
  </si>
  <si>
    <t>n/i</t>
  </si>
  <si>
    <t>Biomasa</t>
  </si>
  <si>
    <t>Petróleo N°6</t>
  </si>
  <si>
    <t>Petróleo Diésel</t>
  </si>
  <si>
    <t>Si</t>
  </si>
  <si>
    <t>Precipitador electrostático</t>
  </si>
  <si>
    <t>ALSTOM</t>
  </si>
  <si>
    <t>Caldera (Combustión Licor negro)</t>
  </si>
  <si>
    <t>Caldera Recuperadora</t>
  </si>
  <si>
    <t>IN 000212 M01-0</t>
  </si>
  <si>
    <t>Badcock Atlantic</t>
  </si>
  <si>
    <t>Acuotubular</t>
  </si>
  <si>
    <t>Licor Negro</t>
  </si>
  <si>
    <t>Petróleo Diesel</t>
  </si>
  <si>
    <t>Flakt/BHA</t>
  </si>
  <si>
    <t>Flakt</t>
  </si>
  <si>
    <t>TIPO EQUIPO DE ABATIMIENTO 3</t>
  </si>
  <si>
    <t>MARCA EQUIPO DE ABATIMIENTO 3</t>
  </si>
  <si>
    <t>TIPO EQUIPO DE ABATIMIENTO 4</t>
  </si>
  <si>
    <t>MARCA EQUIPO DE ABATIMIENTO 4</t>
  </si>
  <si>
    <t>n/a</t>
  </si>
  <si>
    <t>ANEXO N° 2: ALTERNATIVA N° 8</t>
  </si>
  <si>
    <t>FUNCIONAMIENTO ANUAL ESTIMADO</t>
  </si>
  <si>
    <t>≤ 2920 hrs.</t>
  </si>
  <si>
    <t>2920 hrs. ˂ F ˂ 5840 hrs.</t>
  </si>
  <si>
    <t>≥ 5840 hrs.</t>
  </si>
  <si>
    <t>x</t>
  </si>
  <si>
    <t>N° DE MUESTREOS Y/O MEDICIONES ESTIMADAS, A REALIZAR</t>
  </si>
  <si>
    <t>N° Muestreo(s)</t>
  </si>
  <si>
    <t>No Aplica</t>
  </si>
  <si>
    <t>N° Medición(es)</t>
  </si>
  <si>
    <t>ACREDITACIÓN CAPACIDAD MAXIMA DE FUNCIONAMIENTO</t>
  </si>
  <si>
    <t>Calderas</t>
  </si>
  <si>
    <t>CRPC</t>
  </si>
  <si>
    <t>Biomasa (normal) 40 ton/h - Petróleo y biomasa 71 ton/h</t>
  </si>
  <si>
    <t>Turbina (Diseño)</t>
  </si>
  <si>
    <t>MUESTREOS Y/O MEDICIONES EXIGIDOS POR ALGÚN ICA</t>
  </si>
  <si>
    <t>ICA (N° RCA/AÑO, NE, OTRO)</t>
  </si>
  <si>
    <t>RCA 244/1996</t>
  </si>
  <si>
    <t>Medición Discreta</t>
  </si>
  <si>
    <t>Cantidad</t>
  </si>
  <si>
    <t>Frecuencia</t>
  </si>
  <si>
    <t>CONFIGURACIÓN DUCTO EVACUACIÓN DE GASES</t>
  </si>
  <si>
    <t>Individual</t>
  </si>
  <si>
    <t>Común</t>
  </si>
  <si>
    <t>ACREDITACIÓN NIVEL DE ACTIVIDAD (HORÓMETRO)</t>
  </si>
  <si>
    <t>Tipo Horómetro</t>
  </si>
  <si>
    <t xml:space="preserve">No utiliza Horómetro, las horas de funcionamiento se mide por medio de la integración horaria de la indicación de la apertura de la Válvula y la resta del tiempo que se esté enviando combustible secundario al quemador (VER punto 4.1.1. del informe)  </t>
  </si>
  <si>
    <t>Marca</t>
  </si>
  <si>
    <t>Modelo</t>
  </si>
  <si>
    <t>N° de Serie</t>
  </si>
  <si>
    <t>RESPALDO ESTADO DE FUNCIONAMIENTO O ACTIVIDAD</t>
  </si>
  <si>
    <t>Registro Consumo Combustible</t>
  </si>
  <si>
    <t>Por medio de algoritmo de cálculo (Anexo 1)</t>
  </si>
  <si>
    <t xml:space="preserve">Se medirá a través de un instrumento de flujo, registrtando la información en el Sistema de Control Distribuido (DCS) (VER punto 4.1.1. del informe)  </t>
  </si>
  <si>
    <t>Producción de Vapor</t>
  </si>
  <si>
    <t>Medidor flujo de vapor, registrando en DCS</t>
  </si>
  <si>
    <t>Potencia</t>
  </si>
  <si>
    <t>213 ton/h</t>
  </si>
  <si>
    <t>Con equipos de medición en línea (Ver punto 4.1.2)</t>
  </si>
  <si>
    <t>ANEXO N° 3: ALTERNATIVA N° 10</t>
  </si>
  <si>
    <t xml:space="preserve">Petróleo N°6 </t>
  </si>
  <si>
    <t>TIPO DE CUANTIFICACIÓN DEL NIVEL DE ACTIVIDAD DE LA FUENTE (EJ CONSUMO DE COMB, PRODUCCIÓN, ETC.)</t>
  </si>
  <si>
    <t>Medidores de flujo: Se mide con la integración horaria del tiermpo de  indicación de Flujo de combustible quemado en la caldera</t>
  </si>
  <si>
    <t>FORMA DE IDENTIFICAR EL COMBUSTIBLE CON EL QUE ESTÉ EN FUNC. LA FUENTE</t>
  </si>
  <si>
    <t>FLUJOMETRO COMBUSTIBLE</t>
  </si>
  <si>
    <t>Certificado de origen</t>
  </si>
  <si>
    <t>Tipo (orificio, boquilla, venturi, etc.)</t>
  </si>
  <si>
    <t>N° de serie</t>
  </si>
  <si>
    <t>Frecuencia de mantenimiento</t>
  </si>
  <si>
    <t>RESPALDO DE CUANTIFICACIÓN DE COMBUSTIBLE</t>
  </si>
  <si>
    <t>Medidores de Flujo</t>
  </si>
  <si>
    <t>SISTEMA DE REGISTRO, ALMACENAMIENTO Y MANEJO DE DATOS</t>
  </si>
  <si>
    <t>DCS (Sistema de Control Distribuido)</t>
  </si>
  <si>
    <t>CLASIFICACIÓN CCF DE LA FUENTE</t>
  </si>
  <si>
    <t>EQUIPO DE ABATIMIENTO</t>
  </si>
  <si>
    <t>PRECIPITADOR ELECTROESTATICO</t>
  </si>
  <si>
    <t>FACTOR D.S. 138, CON SU UNIDAD DE MEDIDA</t>
  </si>
  <si>
    <t>% DE EFICIENCIA DS 138, ADJUNTAR RESPALDO DE LA EXISTENCIA DEL SIST. DE CONTROL</t>
  </si>
  <si>
    <t>Expediente: DFZ-2016-4967-VII-LEY-EI</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</si>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</sst>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4"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9"/>
      <color indexed="81"/>
      <name val="Tahoma"/>
      <family val="2"/>
    </font>
    <font>
      <sz val="9"/>
      <color indexed="81"/>
      <name val="Tahoma"/>
      <family val="2"/>
    </font>
    <font>
      <b/>
      <sz val="10"/>
      <name val="Arial"/>
      <family val="2"/>
    </font>
    <font>
      <sz val="11"/>
      <color theme="1"/>
      <name val="Arial"/>
      <family val="2"/>
    </font>
    <font>
      <sz val="10"/>
      <color theme="1"/>
      <name val="Arial"/>
      <family val="2"/>
    </font>
    <font>
      <b/>
      <sz val="8"/>
      <name val="Calibri "/>
    </font>
    <font>
      <sz val="8"/>
      <name val="Calibri "/>
    </font>
    <font>
      <sz val="8"/>
      <color theme="1"/>
      <name val="Calibri "/>
    </font>
    <font>
      <sz val="8"/>
      <color rgb="FFFF0000"/>
      <name val="Calibri "/>
    </font>
    <font>
      <sz val="8"/>
      <color theme="1"/>
      <name val="Arial"/>
      <family val="2"/>
    </font>
    <font>
      <b/>
      <sz val="8"/>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90">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2" fillId="0" borderId="1" xfId="0" applyFont="1" applyFill="1" applyBorder="1" applyAlignment="1">
      <alignment horizontal="left"/>
    </xf>
    <xf numFmtId="14" fontId="0" fillId="0" borderId="18" xfId="0" applyNumberFormat="1" applyBorder="1" applyAlignment="1">
      <alignment horizontal="left" vertical="center"/>
    </xf>
    <xf numFmtId="0" fontId="9"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2" fillId="0" borderId="1" xfId="0" applyFont="1" applyFill="1" applyBorder="1" applyAlignment="1">
      <alignment horizontal="left" wrapText="1"/>
    </xf>
    <xf numFmtId="0" fontId="2"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2" fillId="3" borderId="1" xfId="0" applyFont="1" applyFill="1" applyBorder="1" applyAlignment="1">
      <alignment horizontal="center"/>
    </xf>
    <xf numFmtId="0" fontId="2" fillId="0" borderId="1" xfId="0" applyFont="1" applyBorder="1" applyAlignment="1">
      <alignment horizontal="center"/>
    </xf>
    <xf numFmtId="0" fontId="12" fillId="0" borderId="1" xfId="1" applyFont="1" applyFill="1" applyBorder="1" applyAlignment="1">
      <alignment horizontal="left" vertical="center" wrapText="1"/>
    </xf>
    <xf numFmtId="0" fontId="2" fillId="0" borderId="1" xfId="0" applyFont="1" applyFill="1" applyBorder="1" applyAlignment="1">
      <alignment horizontal="left" vertical="top"/>
    </xf>
    <xf numFmtId="0" fontId="12" fillId="0" borderId="1" xfId="1" applyFont="1" applyFill="1" applyBorder="1" applyAlignment="1">
      <alignment horizontal="left" wrapText="1"/>
    </xf>
    <xf numFmtId="0" fontId="4" fillId="0" borderId="0" xfId="1" applyFont="1" applyAlignment="1">
      <alignment vertical="center"/>
    </xf>
    <xf numFmtId="0" fontId="4" fillId="0" borderId="0" xfId="1" applyFont="1"/>
    <xf numFmtId="0" fontId="4" fillId="0" borderId="0" xfId="1" applyFont="1" applyFill="1" applyBorder="1" applyAlignment="1">
      <alignment vertical="center"/>
    </xf>
    <xf numFmtId="0" fontId="15" fillId="0" borderId="0" xfId="1" applyFont="1" applyFill="1" applyBorder="1" applyAlignment="1">
      <alignment vertical="center"/>
    </xf>
    <xf numFmtId="0" fontId="4" fillId="0" borderId="0" xfId="1" applyFont="1" applyFill="1" applyAlignment="1">
      <alignment vertical="center"/>
    </xf>
    <xf numFmtId="0" fontId="16" fillId="0" borderId="0" xfId="0" applyFont="1" applyAlignment="1">
      <alignment vertical="center"/>
    </xf>
    <xf numFmtId="0" fontId="16" fillId="0" borderId="0" xfId="0" applyFont="1"/>
    <xf numFmtId="0" fontId="16" fillId="0" borderId="0" xfId="0" applyFont="1" applyFill="1" applyBorder="1" applyAlignment="1">
      <alignment vertical="center"/>
    </xf>
    <xf numFmtId="0" fontId="15" fillId="0" borderId="0" xfId="0" applyFont="1" applyFill="1" applyBorder="1" applyAlignment="1">
      <alignment vertical="center"/>
    </xf>
    <xf numFmtId="0" fontId="17" fillId="0" borderId="0" xfId="0" applyFont="1" applyFill="1" applyBorder="1" applyAlignment="1">
      <alignment horizontal="center"/>
    </xf>
    <xf numFmtId="0" fontId="19" fillId="0" borderId="0" xfId="1" applyFont="1" applyAlignment="1">
      <alignment vertical="center"/>
    </xf>
    <xf numFmtId="0" fontId="18" fillId="0" borderId="0" xfId="1" applyFont="1" applyAlignment="1">
      <alignment horizontal="center" vertical="center"/>
    </xf>
    <xf numFmtId="0" fontId="18" fillId="0" borderId="0" xfId="1" applyFont="1" applyBorder="1" applyAlignment="1">
      <alignment vertical="center"/>
    </xf>
    <xf numFmtId="0" fontId="20" fillId="3" borderId="22" xfId="0" applyFont="1" applyFill="1" applyBorder="1" applyAlignment="1">
      <alignment horizontal="center" vertical="center"/>
    </xf>
    <xf numFmtId="0" fontId="20" fillId="3" borderId="22" xfId="0" applyFont="1" applyFill="1" applyBorder="1" applyAlignment="1">
      <alignment horizontal="center" vertical="center" wrapText="1"/>
    </xf>
    <xf numFmtId="0" fontId="19" fillId="0" borderId="24" xfId="1" applyFont="1" applyBorder="1" applyAlignment="1"/>
    <xf numFmtId="0" fontId="19" fillId="0" borderId="1" xfId="1" applyFont="1" applyBorder="1" applyAlignment="1"/>
    <xf numFmtId="0" fontId="18" fillId="0" borderId="1" xfId="1" applyFont="1" applyBorder="1" applyAlignment="1"/>
    <xf numFmtId="0" fontId="19" fillId="0" borderId="1" xfId="1" applyFont="1" applyFill="1" applyBorder="1" applyAlignment="1">
      <alignment vertical="center"/>
    </xf>
    <xf numFmtId="0" fontId="19" fillId="0" borderId="29" xfId="1" applyFont="1" applyFill="1" applyBorder="1" applyAlignment="1">
      <alignment vertical="center"/>
    </xf>
    <xf numFmtId="0" fontId="19" fillId="0" borderId="1" xfId="1" applyFont="1" applyBorder="1" applyAlignment="1">
      <alignment vertical="center"/>
    </xf>
    <xf numFmtId="0" fontId="19" fillId="0" borderId="1" xfId="1" applyFont="1" applyFill="1" applyBorder="1" applyAlignment="1"/>
    <xf numFmtId="0" fontId="19" fillId="0" borderId="39" xfId="1" applyFont="1" applyBorder="1" applyAlignment="1"/>
    <xf numFmtId="0" fontId="19" fillId="0" borderId="29" xfId="1" applyFont="1" applyBorder="1" applyAlignment="1">
      <alignment vertical="center"/>
    </xf>
    <xf numFmtId="0" fontId="19" fillId="0" borderId="0" xfId="1" applyFont="1" applyFill="1" applyAlignment="1">
      <alignment vertical="center"/>
    </xf>
    <xf numFmtId="0" fontId="19" fillId="0" borderId="0" xfId="1" applyFont="1" applyAlignment="1">
      <alignment vertical="center" wrapText="1"/>
    </xf>
    <xf numFmtId="0" fontId="22" fillId="0" borderId="0" xfId="0" applyFont="1"/>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3" fillId="0" borderId="0" xfId="0" applyFont="1" applyAlignment="1">
      <alignment vertical="center"/>
    </xf>
    <xf numFmtId="0" fontId="2" fillId="0" borderId="0" xfId="0" applyFont="1" applyFill="1" applyBorder="1" applyAlignment="1">
      <alignment vertical="center"/>
    </xf>
    <xf numFmtId="0" fontId="23" fillId="0" borderId="0" xfId="0" applyFont="1" applyAlignment="1">
      <alignment horizontal="center" vertical="center"/>
    </xf>
    <xf numFmtId="14"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3" fillId="0" borderId="0" xfId="0" applyFont="1"/>
    <xf numFmtId="0" fontId="12" fillId="4" borderId="1" xfId="0" applyFont="1" applyFill="1" applyBorder="1" applyAlignment="1">
      <alignment horizontal="left" vertical="center" wrapText="1"/>
    </xf>
    <xf numFmtId="0" fontId="12" fillId="0" borderId="1" xfId="0" applyFont="1" applyFill="1" applyBorder="1" applyAlignment="1">
      <alignment vertical="center"/>
    </xf>
    <xf numFmtId="0" fontId="12" fillId="4" borderId="1" xfId="0" applyFont="1" applyFill="1" applyBorder="1" applyAlignment="1">
      <alignment vertical="center" wrapText="1"/>
    </xf>
    <xf numFmtId="0" fontId="12" fillId="4" borderId="1" xfId="0" applyFont="1" applyFill="1" applyBorder="1" applyAlignment="1">
      <alignment horizontal="left" vertical="center"/>
    </xf>
    <xf numFmtId="0" fontId="12" fillId="4" borderId="1" xfId="0" applyFont="1" applyFill="1" applyBorder="1" applyAlignment="1">
      <alignment vertical="center"/>
    </xf>
    <xf numFmtId="0" fontId="2" fillId="0" borderId="0" xfId="0" applyFont="1" applyFill="1" applyBorder="1" applyAlignment="1">
      <alignment horizontal="center"/>
    </xf>
    <xf numFmtId="0" fontId="2" fillId="0" borderId="1" xfId="0" applyFont="1" applyFill="1" applyBorder="1" applyAlignment="1">
      <alignment horizontal="right"/>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5" fillId="0" borderId="0" xfId="1" applyFont="1" applyAlignment="1">
      <alignment horizontal="center"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6" fillId="0" borderId="0" xfId="1" applyFont="1" applyAlignment="1">
      <alignment horizontal="center" vertical="center"/>
    </xf>
    <xf numFmtId="0" fontId="12" fillId="0" borderId="1" xfId="1" applyFont="1" applyFill="1" applyBorder="1" applyAlignment="1">
      <alignment horizontal="left"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2" fillId="0" borderId="1" xfId="0" applyFont="1" applyFill="1" applyBorder="1" applyAlignment="1">
      <alignment horizontal="left"/>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2" fillId="0" borderId="1" xfId="0" applyFont="1" applyFill="1" applyBorder="1" applyAlignment="1">
      <alignment horizontal="left" vertical="center"/>
    </xf>
    <xf numFmtId="0" fontId="12" fillId="0" borderId="1"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19" fillId="0" borderId="32" xfId="1" applyFont="1" applyFill="1" applyBorder="1" applyAlignment="1">
      <alignment horizontal="left" vertical="center" wrapText="1"/>
    </xf>
    <xf numFmtId="0" fontId="19" fillId="0" borderId="0" xfId="1" applyFont="1" applyFill="1" applyBorder="1" applyAlignment="1">
      <alignment horizontal="left" vertical="center" wrapText="1"/>
    </xf>
    <xf numFmtId="0" fontId="19" fillId="0" borderId="7" xfId="1" applyFont="1" applyFill="1" applyBorder="1" applyAlignment="1">
      <alignment horizontal="center"/>
    </xf>
    <xf numFmtId="0" fontId="19" fillId="0" borderId="8" xfId="1" applyFont="1" applyFill="1" applyBorder="1" applyAlignment="1">
      <alignment horizontal="center"/>
    </xf>
    <xf numFmtId="0" fontId="19" fillId="0" borderId="28" xfId="1" applyFont="1" applyFill="1" applyBorder="1" applyAlignment="1">
      <alignment horizontal="center"/>
    </xf>
    <xf numFmtId="0" fontId="19" fillId="0" borderId="40" xfId="1" applyFont="1" applyFill="1" applyBorder="1" applyAlignment="1">
      <alignment horizontal="center"/>
    </xf>
    <xf numFmtId="0" fontId="19" fillId="0" borderId="41" xfId="1" applyFont="1" applyFill="1" applyBorder="1" applyAlignment="1">
      <alignment horizontal="center"/>
    </xf>
    <xf numFmtId="0" fontId="19" fillId="4" borderId="27" xfId="1" applyFont="1" applyFill="1" applyBorder="1" applyAlignment="1">
      <alignment horizontal="left" vertical="center" wrapText="1"/>
    </xf>
    <xf numFmtId="0" fontId="19" fillId="4" borderId="1" xfId="1" applyFont="1" applyFill="1" applyBorder="1" applyAlignment="1">
      <alignment horizontal="left" vertical="center" wrapText="1"/>
    </xf>
    <xf numFmtId="0" fontId="19" fillId="4" borderId="30" xfId="1" applyFont="1" applyFill="1" applyBorder="1" applyAlignment="1">
      <alignment horizontal="left" vertical="center" wrapText="1"/>
    </xf>
    <xf numFmtId="0" fontId="19" fillId="4" borderId="3" xfId="1" applyFont="1" applyFill="1" applyBorder="1" applyAlignment="1">
      <alignment horizontal="left" vertical="center" wrapText="1"/>
    </xf>
    <xf numFmtId="0" fontId="19" fillId="4" borderId="4" xfId="1" applyFont="1" applyFill="1" applyBorder="1" applyAlignment="1">
      <alignment horizontal="left" vertical="center" wrapText="1"/>
    </xf>
    <xf numFmtId="0" fontId="19" fillId="4" borderId="31" xfId="1" applyFont="1" applyFill="1" applyBorder="1" applyAlignment="1">
      <alignment horizontal="left" vertical="center" wrapText="1"/>
    </xf>
    <xf numFmtId="0" fontId="19" fillId="4" borderId="11" xfId="1" applyFont="1" applyFill="1" applyBorder="1" applyAlignment="1">
      <alignment horizontal="left" vertical="center" wrapText="1"/>
    </xf>
    <xf numFmtId="0" fontId="19" fillId="4" borderId="12" xfId="1" applyFont="1" applyFill="1" applyBorder="1" applyAlignment="1">
      <alignment horizontal="left" vertical="center" wrapText="1"/>
    </xf>
    <xf numFmtId="0" fontId="21" fillId="0" borderId="7" xfId="1" applyFont="1" applyBorder="1" applyAlignment="1">
      <alignment horizontal="center" vertical="center"/>
    </xf>
    <xf numFmtId="0" fontId="21" fillId="0" borderId="8" xfId="1" applyFont="1" applyBorder="1" applyAlignment="1">
      <alignment horizontal="center" vertical="center"/>
    </xf>
    <xf numFmtId="0" fontId="21" fillId="0" borderId="28" xfId="1" applyFont="1" applyBorder="1" applyAlignment="1">
      <alignment horizontal="center" vertical="center"/>
    </xf>
    <xf numFmtId="0" fontId="19" fillId="4" borderId="32" xfId="1" applyFont="1" applyFill="1" applyBorder="1" applyAlignment="1">
      <alignment horizontal="left" vertical="center" wrapText="1"/>
    </xf>
    <xf numFmtId="0" fontId="19" fillId="4" borderId="0" xfId="1" applyFont="1" applyFill="1" applyBorder="1" applyAlignment="1">
      <alignment horizontal="left" vertical="center" wrapText="1"/>
    </xf>
    <xf numFmtId="0" fontId="19" fillId="4" borderId="6" xfId="1" applyFont="1" applyFill="1" applyBorder="1" applyAlignment="1">
      <alignment horizontal="left" vertical="center" wrapText="1"/>
    </xf>
    <xf numFmtId="0" fontId="19" fillId="0" borderId="7" xfId="1" applyFont="1" applyBorder="1" applyAlignment="1">
      <alignment horizontal="center" vertical="center"/>
    </xf>
    <xf numFmtId="0" fontId="19" fillId="0" borderId="8" xfId="1" applyFont="1" applyBorder="1" applyAlignment="1">
      <alignment horizontal="center" vertical="center"/>
    </xf>
    <xf numFmtId="0" fontId="19" fillId="0" borderId="28" xfId="1" applyFont="1" applyBorder="1" applyAlignment="1">
      <alignment horizontal="center" vertical="center"/>
    </xf>
    <xf numFmtId="0" fontId="19" fillId="0" borderId="7" xfId="1" applyFont="1" applyBorder="1" applyAlignment="1">
      <alignment horizontal="left" vertical="center"/>
    </xf>
    <xf numFmtId="0" fontId="19" fillId="0" borderId="8" xfId="1" applyFont="1" applyBorder="1" applyAlignment="1">
      <alignment horizontal="left" vertical="center"/>
    </xf>
    <xf numFmtId="0" fontId="19" fillId="0" borderId="28" xfId="1" applyFont="1" applyBorder="1" applyAlignment="1">
      <alignment horizontal="left" vertical="center"/>
    </xf>
    <xf numFmtId="0" fontId="19" fillId="0" borderId="2" xfId="1" applyFont="1" applyFill="1" applyBorder="1" applyAlignment="1">
      <alignment horizontal="center" vertical="center" wrapText="1"/>
    </xf>
    <xf numFmtId="0" fontId="19" fillId="0" borderId="3" xfId="1" applyFont="1" applyFill="1" applyBorder="1" applyAlignment="1">
      <alignment horizontal="center" vertical="center" wrapText="1"/>
    </xf>
    <xf numFmtId="0" fontId="19" fillId="0" borderId="33" xfId="1" applyFont="1" applyFill="1" applyBorder="1" applyAlignment="1">
      <alignment horizontal="center" vertical="center" wrapText="1"/>
    </xf>
    <xf numFmtId="0" fontId="19" fillId="0" borderId="5" xfId="1"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0" borderId="34" xfId="1" applyFont="1" applyFill="1" applyBorder="1" applyAlignment="1">
      <alignment horizontal="center" vertical="center" wrapText="1"/>
    </xf>
    <xf numFmtId="0" fontId="19" fillId="0" borderId="10" xfId="1" applyFont="1" applyFill="1" applyBorder="1" applyAlignment="1">
      <alignment horizontal="center" vertical="center" wrapText="1"/>
    </xf>
    <xf numFmtId="0" fontId="19" fillId="0" borderId="11" xfId="1" applyFont="1" applyFill="1" applyBorder="1" applyAlignment="1">
      <alignment horizontal="center" vertical="center" wrapText="1"/>
    </xf>
    <xf numFmtId="0" fontId="19" fillId="0" borderId="35" xfId="1" applyFont="1" applyFill="1" applyBorder="1" applyAlignment="1">
      <alignment horizontal="center" vertical="center" wrapText="1"/>
    </xf>
    <xf numFmtId="0" fontId="19" fillId="4" borderId="36" xfId="1" applyFont="1" applyFill="1" applyBorder="1" applyAlignment="1">
      <alignment horizontal="left" vertical="center" wrapText="1"/>
    </xf>
    <xf numFmtId="0" fontId="19" fillId="4" borderId="37" xfId="1" applyFont="1" applyFill="1" applyBorder="1" applyAlignment="1">
      <alignment horizontal="left" vertical="center" wrapText="1"/>
    </xf>
    <xf numFmtId="0" fontId="19" fillId="4" borderId="38" xfId="1" applyFont="1" applyFill="1" applyBorder="1" applyAlignment="1">
      <alignment horizontal="left" vertical="center" wrapText="1"/>
    </xf>
    <xf numFmtId="14" fontId="18" fillId="0" borderId="19" xfId="1" applyNumberFormat="1" applyFont="1" applyBorder="1" applyAlignment="1">
      <alignment horizontal="center" vertical="center"/>
    </xf>
    <xf numFmtId="0" fontId="18" fillId="0" borderId="20" xfId="1" applyFont="1" applyBorder="1" applyAlignment="1">
      <alignment horizontal="center" vertical="center"/>
    </xf>
    <xf numFmtId="0" fontId="18" fillId="0" borderId="21" xfId="1" applyFont="1" applyBorder="1" applyAlignment="1">
      <alignment horizontal="center" vertical="center"/>
    </xf>
    <xf numFmtId="0" fontId="19" fillId="0" borderId="0" xfId="1" applyFont="1" applyBorder="1" applyAlignment="1">
      <alignment horizontal="center" vertical="center"/>
    </xf>
    <xf numFmtId="0" fontId="19" fillId="4" borderId="23" xfId="1" applyFont="1" applyFill="1" applyBorder="1" applyAlignment="1">
      <alignment horizontal="left" vertical="center" wrapText="1"/>
    </xf>
    <xf numFmtId="0" fontId="19" fillId="4" borderId="24" xfId="1" applyFont="1" applyFill="1" applyBorder="1" applyAlignment="1">
      <alignment horizontal="left" vertical="center" wrapText="1"/>
    </xf>
    <xf numFmtId="0" fontId="19" fillId="0" borderId="18" xfId="1" applyFont="1" applyBorder="1" applyAlignment="1">
      <alignment horizontal="center" vertical="center"/>
    </xf>
    <xf numFmtId="0" fontId="19" fillId="0" borderId="25" xfId="1" applyFont="1" applyBorder="1" applyAlignment="1">
      <alignment horizontal="center" vertical="center"/>
    </xf>
    <xf numFmtId="0" fontId="19" fillId="0" borderId="26" xfId="1" applyFont="1" applyBorder="1" applyAlignment="1">
      <alignment horizontal="center" vertical="center"/>
    </xf>
    <xf numFmtId="0" fontId="18" fillId="0" borderId="0" xfId="1" applyFont="1" applyAlignment="1">
      <alignment horizontal="center" vertical="center"/>
    </xf>
    <xf numFmtId="0" fontId="12" fillId="4" borderId="7" xfId="0" applyFont="1" applyFill="1" applyBorder="1" applyAlignment="1">
      <alignment horizontal="left" vertical="center" wrapText="1"/>
    </xf>
    <xf numFmtId="0" fontId="12" fillId="4" borderId="8"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2" fillId="0" borderId="7" xfId="0" applyFont="1" applyFill="1" applyBorder="1" applyAlignment="1">
      <alignment horizontal="center"/>
    </xf>
    <xf numFmtId="0" fontId="2" fillId="0" borderId="9" xfId="0" applyFont="1" applyFill="1" applyBorder="1" applyAlignment="1">
      <alignment horizontal="center"/>
    </xf>
    <xf numFmtId="0" fontId="2" fillId="0" borderId="1" xfId="0" applyFont="1" applyFill="1" applyBorder="1" applyAlignment="1">
      <alignment horizontal="center"/>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12" fillId="0" borderId="1" xfId="0" applyFont="1" applyFill="1" applyBorder="1" applyAlignment="1">
      <alignment horizontal="center" vertical="center" wrapText="1"/>
    </xf>
    <xf numFmtId="0" fontId="2" fillId="0" borderId="1" xfId="0" applyFont="1" applyBorder="1" applyAlignment="1">
      <alignment horizontal="center"/>
    </xf>
    <xf numFmtId="0" fontId="12" fillId="4" borderId="1" xfId="0" applyFont="1" applyFill="1" applyBorder="1" applyAlignment="1">
      <alignment horizontal="left" vertical="center"/>
    </xf>
    <xf numFmtId="0" fontId="2" fillId="0" borderId="7" xfId="0" applyFont="1" applyFill="1" applyBorder="1" applyAlignment="1">
      <alignment horizontal="center" wrapText="1"/>
    </xf>
    <xf numFmtId="0" fontId="2" fillId="0" borderId="9" xfId="0" applyFont="1" applyFill="1" applyBorder="1" applyAlignment="1">
      <alignment horizontal="center" wrapText="1"/>
    </xf>
    <xf numFmtId="14" fontId="23" fillId="0" borderId="19" xfId="0" applyNumberFormat="1" applyFont="1" applyBorder="1" applyAlignment="1">
      <alignment horizontal="center" vertical="center"/>
    </xf>
    <xf numFmtId="0" fontId="23" fillId="0" borderId="20" xfId="0" applyFont="1" applyBorder="1" applyAlignment="1">
      <alignment horizontal="center" vertical="center"/>
    </xf>
    <xf numFmtId="0" fontId="23" fillId="0" borderId="21" xfId="0" applyFont="1" applyBorder="1" applyAlignment="1">
      <alignment horizontal="center" vertical="center"/>
    </xf>
    <xf numFmtId="0" fontId="23" fillId="0" borderId="0" xfId="0" applyFont="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23132</xdr:colOff>
      <xdr:row>0</xdr:row>
      <xdr:rowOff>48532</xdr:rowOff>
    </xdr:from>
    <xdr:to>
      <xdr:col>4</xdr:col>
      <xdr:colOff>1381352</xdr:colOff>
      <xdr:row>5</xdr:row>
      <xdr:rowOff>36364</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507" y="48532"/>
          <a:ext cx="2898095" cy="781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4</xdr:row>
      <xdr:rowOff>146315</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253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afaela.meneses/AppData/Roaming/Microsoft/Excel/UV%202396%20-%20Ficha%20Revision%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mpuestos%20Verdes/Propuestas%20metodologica/Examenes%20de%20informacion%20y%20resoluciones/Celulosa%20Arauco%20y%20Constituci&#243;n%20S.A/DFZ-2016-%204967-VII%20Planta%20Constitucion/VU%202396%20-%20Ficha%20Revi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ALT. 2"/>
      <sheetName val="ALT. 3"/>
      <sheetName val="ALT. 4"/>
      <sheetName val="ALT. 5"/>
      <sheetName val="ALT. 6"/>
      <sheetName val="ALT. 7"/>
      <sheetName val="ALT. 8"/>
      <sheetName val="ALT. 9"/>
      <sheetName val="ALT. 10"/>
      <sheetName val="ALT. 11"/>
    </sheetNames>
    <sheetDataSet>
      <sheetData sheetId="0" refreshError="1"/>
      <sheetData sheetId="1" refreshError="1">
        <row r="9">
          <cell r="C9" t="str">
            <v>Caldera de Poder</v>
          </cell>
          <cell r="D9" t="str">
            <v>Caldera Recuperadora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ALT. 2"/>
      <sheetName val="ALT. 3"/>
      <sheetName val="ALT. 4"/>
      <sheetName val="ALT. 5"/>
      <sheetName val="ALT. 6"/>
      <sheetName val="ALT. 7"/>
      <sheetName val="ALT. 8"/>
      <sheetName val="ALT. 9"/>
      <sheetName val="ALT. 10"/>
      <sheetName val="ALT. 11"/>
      <sheetName val="Duda y Consultas"/>
    </sheetNames>
    <sheetDataSet>
      <sheetData sheetId="0"/>
      <sheetData sheetId="1">
        <row r="9">
          <cell r="D9" t="str">
            <v>Caldera Recuperadora</v>
          </cell>
        </row>
      </sheetData>
      <sheetData sheetId="2">
        <row r="7">
          <cell r="B7" t="str">
            <v>Caldera de Poder</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00"/>
  <sheetViews>
    <sheetView view="pageLayout" topLeftCell="A19" zoomScale="85" zoomScaleNormal="100" zoomScalePageLayoutView="85" workbookViewId="0">
      <selection activeCell="D36" sqref="D36"/>
    </sheetView>
  </sheetViews>
  <sheetFormatPr baseColWidth="10" defaultRowHeight="14.4" x14ac:dyDescent="0.3"/>
  <cols>
    <col min="1" max="1" width="3.44140625" customWidth="1"/>
    <col min="2" max="2" width="21.44140625" customWidth="1"/>
    <col min="3" max="3" width="9.6640625" customWidth="1"/>
    <col min="4" max="4" width="24.33203125" customWidth="1"/>
    <col min="5" max="5" width="24" customWidth="1"/>
  </cols>
  <sheetData>
    <row r="3" spans="4:4" x14ac:dyDescent="0.3">
      <c r="D3" s="1"/>
    </row>
    <row r="20" spans="2:5" ht="15.6" x14ac:dyDescent="0.3">
      <c r="B20" s="88" t="s">
        <v>4</v>
      </c>
      <c r="C20" s="88"/>
      <c r="D20" s="88"/>
      <c r="E20" s="88"/>
    </row>
    <row r="21" spans="2:5" ht="15.6" customHeight="1" x14ac:dyDescent="0.3">
      <c r="B21" s="88"/>
      <c r="C21" s="88"/>
      <c r="D21" s="88"/>
      <c r="E21" s="88"/>
    </row>
    <row r="22" spans="2:5" ht="15.6" customHeight="1" x14ac:dyDescent="0.3">
      <c r="B22" s="92" t="s">
        <v>6</v>
      </c>
      <c r="C22" s="92"/>
      <c r="D22" s="92"/>
      <c r="E22" s="92"/>
    </row>
    <row r="23" spans="2:5" x14ac:dyDescent="0.3">
      <c r="B23" s="92" t="s">
        <v>7</v>
      </c>
      <c r="C23" s="92"/>
      <c r="D23" s="92"/>
      <c r="E23" s="92"/>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92" t="s">
        <v>154</v>
      </c>
      <c r="D27" s="92"/>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50</v>
      </c>
      <c r="D32" s="20"/>
      <c r="E32" s="10"/>
    </row>
    <row r="33" spans="2:7" ht="70.2" customHeight="1" x14ac:dyDescent="0.3">
      <c r="B33" s="10"/>
      <c r="C33" s="17" t="s">
        <v>51</v>
      </c>
      <c r="D33" s="21"/>
      <c r="E33" s="10"/>
      <c r="G33" s="16"/>
    </row>
    <row r="34" spans="2:7" ht="70.2" customHeight="1" x14ac:dyDescent="0.3">
      <c r="B34" s="10"/>
      <c r="C34" s="18" t="s">
        <v>52</v>
      </c>
      <c r="D34" s="20"/>
      <c r="E34" s="10"/>
    </row>
    <row r="35" spans="2:7" x14ac:dyDescent="0.3">
      <c r="B35" s="10"/>
      <c r="C35" s="15"/>
      <c r="D35" s="10"/>
      <c r="E35" s="10"/>
    </row>
    <row r="36" spans="2:7" x14ac:dyDescent="0.3">
      <c r="B36" s="10"/>
      <c r="C36" s="15"/>
      <c r="D36" s="10"/>
      <c r="E36" s="10"/>
    </row>
    <row r="37" spans="2:7" x14ac:dyDescent="0.3">
      <c r="B37" s="10"/>
      <c r="C37" s="15"/>
      <c r="D37" s="10"/>
      <c r="E37" s="10"/>
    </row>
    <row r="38" spans="2:7" x14ac:dyDescent="0.3">
      <c r="B38" s="10"/>
      <c r="C38" s="10"/>
      <c r="D38" s="10"/>
      <c r="E38" s="10"/>
    </row>
    <row r="39" spans="2:7" x14ac:dyDescent="0.3">
      <c r="B39" s="100" t="s">
        <v>5</v>
      </c>
      <c r="C39" s="101"/>
      <c r="D39" s="101"/>
      <c r="E39" s="102"/>
    </row>
    <row r="40" spans="2:7" ht="60" customHeight="1" x14ac:dyDescent="0.3">
      <c r="B40" s="94" t="s">
        <v>9</v>
      </c>
      <c r="C40" s="95"/>
      <c r="D40" s="95"/>
      <c r="E40" s="96"/>
    </row>
    <row r="41" spans="2:7" x14ac:dyDescent="0.3">
      <c r="B41" s="97"/>
      <c r="C41" s="98"/>
      <c r="D41" s="98"/>
      <c r="E41" s="99"/>
    </row>
    <row r="42" spans="2:7" x14ac:dyDescent="0.3">
      <c r="B42" s="114"/>
      <c r="C42" s="115"/>
      <c r="D42" s="115"/>
      <c r="E42" s="116"/>
    </row>
    <row r="43" spans="2:7" ht="14.4" customHeight="1" x14ac:dyDescent="0.3">
      <c r="B43" s="108" t="s">
        <v>8</v>
      </c>
      <c r="C43" s="109"/>
      <c r="D43" s="109"/>
      <c r="E43" s="110"/>
    </row>
    <row r="44" spans="2:7" x14ac:dyDescent="0.3">
      <c r="B44" s="108"/>
      <c r="C44" s="109"/>
      <c r="D44" s="109"/>
      <c r="E44" s="110"/>
    </row>
    <row r="45" spans="2:7" x14ac:dyDescent="0.3">
      <c r="B45" s="108"/>
      <c r="C45" s="109"/>
      <c r="D45" s="109"/>
      <c r="E45" s="110"/>
    </row>
    <row r="46" spans="2:7" x14ac:dyDescent="0.3">
      <c r="B46" s="108"/>
      <c r="C46" s="109"/>
      <c r="D46" s="109"/>
      <c r="E46" s="110"/>
    </row>
    <row r="47" spans="2:7" x14ac:dyDescent="0.3">
      <c r="B47" s="108"/>
      <c r="C47" s="109"/>
      <c r="D47" s="109"/>
      <c r="E47" s="110"/>
    </row>
    <row r="48" spans="2:7" x14ac:dyDescent="0.3">
      <c r="B48" s="108"/>
      <c r="C48" s="109"/>
      <c r="D48" s="109"/>
      <c r="E48" s="110"/>
    </row>
    <row r="49" spans="2:5" x14ac:dyDescent="0.3">
      <c r="B49" s="108"/>
      <c r="C49" s="109"/>
      <c r="D49" s="109"/>
      <c r="E49" s="110"/>
    </row>
    <row r="50" spans="2:5" x14ac:dyDescent="0.3">
      <c r="B50" s="111"/>
      <c r="C50" s="112"/>
      <c r="D50" s="112"/>
      <c r="E50" s="113"/>
    </row>
    <row r="51" spans="2:5" x14ac:dyDescent="0.3">
      <c r="B51" s="104"/>
      <c r="C51" s="104"/>
      <c r="D51" s="104"/>
      <c r="E51" s="104"/>
    </row>
    <row r="52" spans="2:5" ht="15" thickBot="1" x14ac:dyDescent="0.35">
      <c r="B52" s="105" t="s">
        <v>10</v>
      </c>
      <c r="C52" s="106"/>
      <c r="D52" s="106"/>
      <c r="E52" s="107"/>
    </row>
    <row r="53" spans="2:5" x14ac:dyDescent="0.3">
      <c r="B53" s="5" t="s">
        <v>11</v>
      </c>
      <c r="C53" s="5"/>
      <c r="D53" s="3"/>
      <c r="E53" s="23">
        <v>42716</v>
      </c>
    </row>
    <row r="54" spans="2:5" x14ac:dyDescent="0.3">
      <c r="B54" s="93" t="s">
        <v>12</v>
      </c>
      <c r="C54" s="93"/>
      <c r="D54" s="93"/>
      <c r="E54" s="24" t="s">
        <v>53</v>
      </c>
    </row>
    <row r="55" spans="2:5" ht="24" x14ac:dyDescent="0.3">
      <c r="B55" s="93" t="s">
        <v>13</v>
      </c>
      <c r="C55" s="93"/>
      <c r="D55" s="93"/>
      <c r="E55" s="24" t="s">
        <v>54</v>
      </c>
    </row>
    <row r="56" spans="2:5" x14ac:dyDescent="0.3">
      <c r="B56" s="93" t="s">
        <v>14</v>
      </c>
      <c r="C56" s="93"/>
      <c r="D56" s="93"/>
      <c r="E56" s="24" t="s">
        <v>56</v>
      </c>
    </row>
    <row r="57" spans="2:5" x14ac:dyDescent="0.3">
      <c r="B57" s="93" t="s">
        <v>15</v>
      </c>
      <c r="C57" s="93"/>
      <c r="D57" s="93"/>
      <c r="E57" s="24" t="s">
        <v>55</v>
      </c>
    </row>
    <row r="58" spans="2:5" x14ac:dyDescent="0.3">
      <c r="B58" s="103" t="s">
        <v>16</v>
      </c>
      <c r="C58" s="103"/>
      <c r="D58" s="103"/>
      <c r="E58" s="25">
        <v>5</v>
      </c>
    </row>
    <row r="59" spans="2:5" x14ac:dyDescent="0.3">
      <c r="B59" s="2"/>
      <c r="C59" s="2"/>
      <c r="D59" s="2"/>
      <c r="E59" s="2"/>
    </row>
    <row r="60" spans="2:5" x14ac:dyDescent="0.3">
      <c r="B60" s="117" t="s">
        <v>17</v>
      </c>
      <c r="C60" s="117"/>
      <c r="D60" s="117"/>
      <c r="E60" s="117"/>
    </row>
    <row r="61" spans="2:5" x14ac:dyDescent="0.3">
      <c r="B61" s="93" t="s">
        <v>18</v>
      </c>
      <c r="C61" s="93"/>
      <c r="D61" s="93"/>
      <c r="E61" s="27" t="s">
        <v>57</v>
      </c>
    </row>
    <row r="62" spans="2:5" ht="28.2" customHeight="1" x14ac:dyDescent="0.3">
      <c r="B62" s="93" t="s">
        <v>14</v>
      </c>
      <c r="C62" s="93"/>
      <c r="D62" s="93"/>
      <c r="E62" s="27" t="s">
        <v>58</v>
      </c>
    </row>
    <row r="63" spans="2:5" x14ac:dyDescent="0.3">
      <c r="B63" s="93" t="s">
        <v>19</v>
      </c>
      <c r="C63" s="93"/>
      <c r="D63" s="93"/>
      <c r="E63" s="27">
        <v>2396</v>
      </c>
    </row>
    <row r="64" spans="2:5" x14ac:dyDescent="0.3">
      <c r="B64" s="93" t="s">
        <v>20</v>
      </c>
      <c r="C64" s="93"/>
      <c r="D64" s="93"/>
      <c r="E64" s="27" t="s">
        <v>59</v>
      </c>
    </row>
    <row r="65" spans="2:5" x14ac:dyDescent="0.3">
      <c r="B65" s="118" t="s">
        <v>21</v>
      </c>
      <c r="C65" s="118"/>
      <c r="D65" s="118"/>
      <c r="E65" s="27">
        <v>7</v>
      </c>
    </row>
    <row r="66" spans="2:5" x14ac:dyDescent="0.3">
      <c r="B66" s="93" t="s">
        <v>22</v>
      </c>
      <c r="C66" s="93"/>
      <c r="D66" s="93"/>
      <c r="E66" s="28" t="s">
        <v>60</v>
      </c>
    </row>
    <row r="67" spans="2:5" x14ac:dyDescent="0.3">
      <c r="B67" s="93" t="s">
        <v>15</v>
      </c>
      <c r="C67" s="93"/>
      <c r="D67" s="93"/>
      <c r="E67" s="27" t="s">
        <v>55</v>
      </c>
    </row>
    <row r="68" spans="2:5" x14ac:dyDescent="0.3">
      <c r="B68" s="93" t="s">
        <v>23</v>
      </c>
      <c r="C68" s="93"/>
      <c r="D68" s="93"/>
      <c r="E68" s="27">
        <v>264</v>
      </c>
    </row>
    <row r="69" spans="2:5" x14ac:dyDescent="0.3">
      <c r="B69" s="103" t="s">
        <v>24</v>
      </c>
      <c r="C69" s="103"/>
      <c r="D69" s="103"/>
      <c r="E69" s="27">
        <v>2</v>
      </c>
    </row>
    <row r="70" spans="2:5" x14ac:dyDescent="0.3">
      <c r="B70" s="103" t="s">
        <v>25</v>
      </c>
      <c r="C70" s="103"/>
      <c r="D70" s="103"/>
      <c r="E70" s="27">
        <v>0</v>
      </c>
    </row>
    <row r="71" spans="2:5" x14ac:dyDescent="0.3">
      <c r="B71" s="103" t="s">
        <v>26</v>
      </c>
      <c r="C71" s="103"/>
      <c r="D71" s="103"/>
      <c r="E71" s="27">
        <v>0</v>
      </c>
    </row>
    <row r="72" spans="2:5" x14ac:dyDescent="0.3">
      <c r="B72" s="103" t="s">
        <v>27</v>
      </c>
      <c r="C72" s="103"/>
      <c r="D72" s="103"/>
      <c r="E72" s="27">
        <v>2</v>
      </c>
    </row>
    <row r="75" spans="2:5" x14ac:dyDescent="0.3">
      <c r="B75" s="76" t="s">
        <v>39</v>
      </c>
      <c r="C75" s="77"/>
      <c r="D75" s="77"/>
      <c r="E75" s="78"/>
    </row>
    <row r="76" spans="2:5" x14ac:dyDescent="0.3">
      <c r="B76" s="29" t="s">
        <v>64</v>
      </c>
      <c r="C76" s="29" t="s">
        <v>65</v>
      </c>
      <c r="D76" s="29" t="s">
        <v>66</v>
      </c>
      <c r="E76" s="29" t="s">
        <v>67</v>
      </c>
    </row>
    <row r="77" spans="2:5" x14ac:dyDescent="0.3">
      <c r="B77" s="30" t="s">
        <v>68</v>
      </c>
      <c r="C77" s="30">
        <v>244</v>
      </c>
      <c r="D77" s="30">
        <v>1996</v>
      </c>
      <c r="E77" s="30">
        <v>7</v>
      </c>
    </row>
    <row r="78" spans="2:5" x14ac:dyDescent="0.3">
      <c r="B78" s="30" t="s">
        <v>69</v>
      </c>
      <c r="C78" s="30">
        <v>37</v>
      </c>
      <c r="D78" s="30"/>
      <c r="E78" s="30">
        <v>7</v>
      </c>
    </row>
    <row r="85" spans="2:5" ht="15.6" x14ac:dyDescent="0.3">
      <c r="B85" s="88" t="s">
        <v>4</v>
      </c>
      <c r="C85" s="88"/>
      <c r="D85" s="88"/>
      <c r="E85" s="88"/>
    </row>
    <row r="86" spans="2:5" x14ac:dyDescent="0.3">
      <c r="B86" s="7" t="s">
        <v>46</v>
      </c>
      <c r="C86" s="8"/>
      <c r="D86" s="9"/>
      <c r="E86" s="6" t="s">
        <v>62</v>
      </c>
    </row>
    <row r="87" spans="2:5" ht="22.8" customHeight="1" x14ac:dyDescent="0.3">
      <c r="B87" s="79" t="s">
        <v>44</v>
      </c>
      <c r="C87" s="80"/>
      <c r="D87" s="81"/>
      <c r="E87" s="31" t="s">
        <v>70</v>
      </c>
    </row>
    <row r="88" spans="2:5" x14ac:dyDescent="0.3">
      <c r="B88" s="79" t="s">
        <v>28</v>
      </c>
      <c r="C88" s="80"/>
      <c r="D88" s="81"/>
      <c r="E88" s="26" t="s">
        <v>71</v>
      </c>
    </row>
    <row r="89" spans="2:5" x14ac:dyDescent="0.3">
      <c r="B89" s="85" t="s">
        <v>45</v>
      </c>
      <c r="C89" s="86"/>
      <c r="D89" s="87"/>
      <c r="E89" s="26" t="s">
        <v>72</v>
      </c>
    </row>
    <row r="90" spans="2:5" x14ac:dyDescent="0.3">
      <c r="B90" s="89" t="s">
        <v>29</v>
      </c>
      <c r="C90" s="90"/>
      <c r="D90" s="91"/>
      <c r="E90" s="32">
        <v>10200901</v>
      </c>
    </row>
    <row r="91" spans="2:5" ht="14.4" customHeight="1" x14ac:dyDescent="0.3">
      <c r="B91" s="85" t="s">
        <v>30</v>
      </c>
      <c r="C91" s="86"/>
      <c r="D91" s="87"/>
      <c r="E91" s="26" t="s">
        <v>73</v>
      </c>
    </row>
    <row r="92" spans="2:5" x14ac:dyDescent="0.3">
      <c r="B92" s="79" t="s">
        <v>3</v>
      </c>
      <c r="C92" s="80"/>
      <c r="D92" s="81"/>
      <c r="E92" s="26" t="s">
        <v>74</v>
      </c>
    </row>
    <row r="93" spans="2:5" x14ac:dyDescent="0.3">
      <c r="B93" s="79" t="s">
        <v>31</v>
      </c>
      <c r="C93" s="80"/>
      <c r="D93" s="81"/>
      <c r="E93" s="26">
        <v>1970</v>
      </c>
    </row>
    <row r="94" spans="2:5" x14ac:dyDescent="0.3">
      <c r="B94" s="79" t="s">
        <v>32</v>
      </c>
      <c r="C94" s="80"/>
      <c r="D94" s="81"/>
      <c r="E94" s="26" t="s">
        <v>75</v>
      </c>
    </row>
    <row r="95" spans="2:5" x14ac:dyDescent="0.3">
      <c r="B95" s="79" t="s">
        <v>33</v>
      </c>
      <c r="C95" s="80"/>
      <c r="D95" s="81"/>
      <c r="E95" s="4" t="s">
        <v>76</v>
      </c>
    </row>
    <row r="96" spans="2:5" x14ac:dyDescent="0.3">
      <c r="B96" s="79" t="s">
        <v>34</v>
      </c>
      <c r="C96" s="80"/>
      <c r="D96" s="81"/>
      <c r="E96" s="4" t="s">
        <v>77</v>
      </c>
    </row>
    <row r="97" spans="2:5" x14ac:dyDescent="0.3">
      <c r="B97" s="82" t="s">
        <v>35</v>
      </c>
      <c r="C97" s="83"/>
      <c r="D97" s="84"/>
      <c r="E97" s="4" t="s">
        <v>78</v>
      </c>
    </row>
    <row r="98" spans="2:5" x14ac:dyDescent="0.3">
      <c r="B98" s="85" t="s">
        <v>36</v>
      </c>
      <c r="C98" s="86"/>
      <c r="D98" s="87"/>
      <c r="E98" s="4" t="s">
        <v>56</v>
      </c>
    </row>
    <row r="99" spans="2:5" x14ac:dyDescent="0.3">
      <c r="B99" s="85" t="s">
        <v>37</v>
      </c>
      <c r="C99" s="86"/>
      <c r="D99" s="87"/>
      <c r="E99" s="4">
        <v>82</v>
      </c>
    </row>
    <row r="100" spans="2:5" x14ac:dyDescent="0.3">
      <c r="B100" s="85" t="s">
        <v>61</v>
      </c>
      <c r="C100" s="86"/>
      <c r="D100" s="87"/>
      <c r="E100" s="4">
        <v>40</v>
      </c>
    </row>
    <row r="101" spans="2:5" x14ac:dyDescent="0.3">
      <c r="B101" s="85" t="s">
        <v>38</v>
      </c>
      <c r="C101" s="86"/>
      <c r="D101" s="87"/>
      <c r="E101" s="4" t="s">
        <v>79</v>
      </c>
    </row>
    <row r="102" spans="2:5" x14ac:dyDescent="0.3">
      <c r="B102" s="79" t="s">
        <v>40</v>
      </c>
      <c r="C102" s="80"/>
      <c r="D102" s="81"/>
      <c r="E102" s="4" t="s">
        <v>80</v>
      </c>
    </row>
    <row r="103" spans="2:5" x14ac:dyDescent="0.3">
      <c r="B103" s="79" t="s">
        <v>41</v>
      </c>
      <c r="C103" s="80"/>
      <c r="D103" s="81"/>
      <c r="E103" s="4" t="s">
        <v>81</v>
      </c>
    </row>
    <row r="104" spans="2:5" x14ac:dyDescent="0.3">
      <c r="B104" s="79" t="s">
        <v>42</v>
      </c>
      <c r="C104" s="80"/>
      <c r="D104" s="81"/>
      <c r="E104" s="4" t="s">
        <v>56</v>
      </c>
    </row>
    <row r="105" spans="2:5" x14ac:dyDescent="0.3">
      <c r="B105" s="79" t="s">
        <v>43</v>
      </c>
      <c r="C105" s="80"/>
      <c r="D105" s="81"/>
      <c r="E105" s="4" t="s">
        <v>56</v>
      </c>
    </row>
    <row r="107" spans="2:5" x14ac:dyDescent="0.3">
      <c r="B107" s="7" t="s">
        <v>46</v>
      </c>
      <c r="C107" s="8"/>
      <c r="D107" s="9"/>
      <c r="E107" s="6" t="s">
        <v>63</v>
      </c>
    </row>
    <row r="108" spans="2:5" ht="26.25" customHeight="1" x14ac:dyDescent="0.3">
      <c r="B108" s="79" t="s">
        <v>44</v>
      </c>
      <c r="C108" s="80"/>
      <c r="D108" s="81"/>
      <c r="E108" s="33" t="s">
        <v>82</v>
      </c>
    </row>
    <row r="109" spans="2:5" x14ac:dyDescent="0.3">
      <c r="B109" s="79" t="s">
        <v>28</v>
      </c>
      <c r="C109" s="80"/>
      <c r="D109" s="81"/>
      <c r="E109" s="26" t="s">
        <v>83</v>
      </c>
    </row>
    <row r="110" spans="2:5" x14ac:dyDescent="0.3">
      <c r="B110" s="85" t="s">
        <v>45</v>
      </c>
      <c r="C110" s="86"/>
      <c r="D110" s="87"/>
      <c r="E110" s="26" t="s">
        <v>84</v>
      </c>
    </row>
    <row r="111" spans="2:5" x14ac:dyDescent="0.3">
      <c r="B111" s="89" t="s">
        <v>29</v>
      </c>
      <c r="C111" s="90"/>
      <c r="D111" s="91"/>
      <c r="E111" s="22">
        <v>10101304</v>
      </c>
    </row>
    <row r="112" spans="2:5" x14ac:dyDescent="0.3">
      <c r="B112" s="85" t="s">
        <v>30</v>
      </c>
      <c r="C112" s="86"/>
      <c r="D112" s="87"/>
      <c r="E112" s="26" t="s">
        <v>85</v>
      </c>
    </row>
    <row r="113" spans="2:5" x14ac:dyDescent="0.3">
      <c r="B113" s="79" t="s">
        <v>3</v>
      </c>
      <c r="C113" s="80"/>
      <c r="D113" s="81"/>
      <c r="E113" s="26" t="s">
        <v>86</v>
      </c>
    </row>
    <row r="114" spans="2:5" x14ac:dyDescent="0.3">
      <c r="B114" s="79" t="s">
        <v>31</v>
      </c>
      <c r="C114" s="80"/>
      <c r="D114" s="81"/>
      <c r="E114" s="26">
        <v>1970</v>
      </c>
    </row>
    <row r="115" spans="2:5" x14ac:dyDescent="0.3">
      <c r="B115" s="79" t="s">
        <v>32</v>
      </c>
      <c r="C115" s="80"/>
      <c r="D115" s="81"/>
      <c r="E115" s="26" t="s">
        <v>75</v>
      </c>
    </row>
    <row r="116" spans="2:5" x14ac:dyDescent="0.3">
      <c r="B116" s="79" t="s">
        <v>33</v>
      </c>
      <c r="C116" s="80"/>
      <c r="D116" s="81"/>
      <c r="E116" s="4" t="s">
        <v>87</v>
      </c>
    </row>
    <row r="117" spans="2:5" x14ac:dyDescent="0.3">
      <c r="B117" s="79" t="s">
        <v>34</v>
      </c>
      <c r="C117" s="80"/>
      <c r="D117" s="81"/>
      <c r="E117" s="4" t="s">
        <v>77</v>
      </c>
    </row>
    <row r="118" spans="2:5" x14ac:dyDescent="0.3">
      <c r="B118" s="82" t="s">
        <v>35</v>
      </c>
      <c r="C118" s="83"/>
      <c r="D118" s="84"/>
      <c r="E118" s="4" t="s">
        <v>88</v>
      </c>
    </row>
    <row r="119" spans="2:5" x14ac:dyDescent="0.3">
      <c r="B119" s="85" t="s">
        <v>36</v>
      </c>
      <c r="C119" s="86"/>
      <c r="D119" s="87"/>
      <c r="E119" s="4" t="s">
        <v>56</v>
      </c>
    </row>
    <row r="120" spans="2:5" x14ac:dyDescent="0.3">
      <c r="B120" s="85" t="s">
        <v>37</v>
      </c>
      <c r="C120" s="86"/>
      <c r="D120" s="87"/>
      <c r="E120" s="27">
        <v>182</v>
      </c>
    </row>
    <row r="121" spans="2:5" x14ac:dyDescent="0.3">
      <c r="B121" s="85" t="s">
        <v>61</v>
      </c>
      <c r="C121" s="86"/>
      <c r="D121" s="87"/>
      <c r="E121" s="27">
        <v>213</v>
      </c>
    </row>
    <row r="122" spans="2:5" x14ac:dyDescent="0.3">
      <c r="B122" s="85" t="s">
        <v>38</v>
      </c>
      <c r="C122" s="86"/>
      <c r="D122" s="87"/>
      <c r="E122" s="27" t="s">
        <v>79</v>
      </c>
    </row>
    <row r="123" spans="2:5" x14ac:dyDescent="0.3">
      <c r="B123" s="79" t="s">
        <v>40</v>
      </c>
      <c r="C123" s="80"/>
      <c r="D123" s="81"/>
      <c r="E123" s="4" t="s">
        <v>80</v>
      </c>
    </row>
    <row r="124" spans="2:5" x14ac:dyDescent="0.3">
      <c r="B124" s="79" t="s">
        <v>41</v>
      </c>
      <c r="C124" s="80"/>
      <c r="D124" s="81"/>
      <c r="E124" s="4" t="s">
        <v>89</v>
      </c>
    </row>
    <row r="125" spans="2:5" x14ac:dyDescent="0.3">
      <c r="B125" s="79" t="s">
        <v>42</v>
      </c>
      <c r="C125" s="80"/>
      <c r="D125" s="81"/>
      <c r="E125" s="4" t="s">
        <v>80</v>
      </c>
    </row>
    <row r="126" spans="2:5" x14ac:dyDescent="0.3">
      <c r="B126" s="79" t="s">
        <v>43</v>
      </c>
      <c r="C126" s="80"/>
      <c r="D126" s="81"/>
      <c r="E126" s="4" t="s">
        <v>89</v>
      </c>
    </row>
    <row r="127" spans="2:5" x14ac:dyDescent="0.3">
      <c r="B127" s="79" t="s">
        <v>91</v>
      </c>
      <c r="C127" s="80"/>
      <c r="D127" s="81"/>
      <c r="E127" s="4" t="s">
        <v>80</v>
      </c>
    </row>
    <row r="128" spans="2:5" x14ac:dyDescent="0.3">
      <c r="B128" s="79" t="s">
        <v>92</v>
      </c>
      <c r="C128" s="80"/>
      <c r="D128" s="81"/>
      <c r="E128" s="4" t="s">
        <v>90</v>
      </c>
    </row>
    <row r="129" spans="2:5" x14ac:dyDescent="0.3">
      <c r="B129" s="79" t="s">
        <v>93</v>
      </c>
      <c r="C129" s="80"/>
      <c r="D129" s="81"/>
      <c r="E129" s="4" t="s">
        <v>80</v>
      </c>
    </row>
    <row r="130" spans="2:5" ht="14.4" customHeight="1" x14ac:dyDescent="0.3">
      <c r="B130" s="79" t="s">
        <v>94</v>
      </c>
      <c r="C130" s="80"/>
      <c r="D130" s="81"/>
      <c r="E130" s="4" t="s">
        <v>81</v>
      </c>
    </row>
    <row r="151" ht="14.4" customHeight="1" x14ac:dyDescent="0.3"/>
    <row r="178" ht="14.4" customHeight="1" x14ac:dyDescent="0.3"/>
    <row r="200" ht="14.4" customHeight="1" x14ac:dyDescent="0.3"/>
  </sheetData>
  <mergeCells count="73">
    <mergeCell ref="B60:E60"/>
    <mergeCell ref="B61:D61"/>
    <mergeCell ref="B72:D72"/>
    <mergeCell ref="B71:D71"/>
    <mergeCell ref="B70:D70"/>
    <mergeCell ref="B66:D66"/>
    <mergeCell ref="B64:D64"/>
    <mergeCell ref="B63:D63"/>
    <mergeCell ref="B62:D62"/>
    <mergeCell ref="B65:D65"/>
    <mergeCell ref="B67:D67"/>
    <mergeCell ref="B68:D68"/>
    <mergeCell ref="B69:D69"/>
    <mergeCell ref="B58:D58"/>
    <mergeCell ref="B51:E51"/>
    <mergeCell ref="B52:E52"/>
    <mergeCell ref="B43:E50"/>
    <mergeCell ref="B42:E42"/>
    <mergeCell ref="B54:D54"/>
    <mergeCell ref="B55:D55"/>
    <mergeCell ref="B56:D56"/>
    <mergeCell ref="C27:D27"/>
    <mergeCell ref="B57:D57"/>
    <mergeCell ref="B20:E20"/>
    <mergeCell ref="B21:E21"/>
    <mergeCell ref="B40:E41"/>
    <mergeCell ref="B22:E22"/>
    <mergeCell ref="B23:E23"/>
    <mergeCell ref="B39:E39"/>
    <mergeCell ref="B115:D115"/>
    <mergeCell ref="B116:D116"/>
    <mergeCell ref="B103:D103"/>
    <mergeCell ref="B104:D104"/>
    <mergeCell ref="B88:D88"/>
    <mergeCell ref="B89:D89"/>
    <mergeCell ref="B92:D92"/>
    <mergeCell ref="B91:D91"/>
    <mergeCell ref="B90:D90"/>
    <mergeCell ref="B100:D100"/>
    <mergeCell ref="B101:D101"/>
    <mergeCell ref="B98:D98"/>
    <mergeCell ref="B117:D117"/>
    <mergeCell ref="B85:E85"/>
    <mergeCell ref="B108:D108"/>
    <mergeCell ref="B109:D109"/>
    <mergeCell ref="B110:D110"/>
    <mergeCell ref="B111:D111"/>
    <mergeCell ref="B105:D105"/>
    <mergeCell ref="B93:D93"/>
    <mergeCell ref="B97:D97"/>
    <mergeCell ref="B96:D96"/>
    <mergeCell ref="B95:D95"/>
    <mergeCell ref="B94:D94"/>
    <mergeCell ref="B99:D99"/>
    <mergeCell ref="B87:D87"/>
    <mergeCell ref="B102:D102"/>
    <mergeCell ref="B114:D114"/>
    <mergeCell ref="B75:E75"/>
    <mergeCell ref="B127:D127"/>
    <mergeCell ref="B128:D128"/>
    <mergeCell ref="B129:D129"/>
    <mergeCell ref="B130:D130"/>
    <mergeCell ref="B123:D123"/>
    <mergeCell ref="B124:D124"/>
    <mergeCell ref="B125:D125"/>
    <mergeCell ref="B126:D126"/>
    <mergeCell ref="B118:D118"/>
    <mergeCell ref="B119:D119"/>
    <mergeCell ref="B120:D120"/>
    <mergeCell ref="B121:D121"/>
    <mergeCell ref="B122:D122"/>
    <mergeCell ref="B112:D112"/>
    <mergeCell ref="B113:D113"/>
  </mergeCells>
  <dataValidations disablePrompts="1" count="2">
    <dataValidation operator="greaterThan" allowBlank="1" showInputMessage="1" showErrorMessage="1" sqref="E53"/>
    <dataValidation type="decimal" operator="greaterThanOrEqual" allowBlank="1" showInputMessage="1" showErrorMessage="1" sqref="E99:E100">
      <formula1>0</formula1>
    </dataValidation>
  </dataValidations>
  <pageMargins left="0.7" right="0.7" top="0.75" bottom="0.75" header="0.3" footer="0.3"/>
  <pageSetup scale="94" orientation="portrait" verticalDpi="0" r:id="rId1"/>
  <headerFooter differentFirst="1">
    <oddHeader>&amp;L&amp;G&amp;C
Expediente: DFZ-2016-4967-VII-LEY-EI&amp;R&amp;G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zoomScaleNormal="100" workbookViewId="0">
      <selection activeCell="C3" sqref="C3:I3"/>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20" t="str">
        <f>+Datos!C27</f>
        <v>Expediente: DFZ-2016-4967-VII-LEY-EI</v>
      </c>
      <c r="D3" s="120"/>
      <c r="E3" s="120"/>
      <c r="F3" s="120"/>
      <c r="G3" s="120"/>
      <c r="H3" s="120"/>
      <c r="I3" s="120"/>
    </row>
    <row r="6" spans="2:10" ht="15.6" x14ac:dyDescent="0.3">
      <c r="B6" s="121" t="s">
        <v>4</v>
      </c>
      <c r="C6" s="121"/>
      <c r="D6" s="121"/>
      <c r="E6" s="121"/>
      <c r="F6" s="121"/>
      <c r="G6" s="121"/>
      <c r="H6" s="121"/>
      <c r="I6" s="121"/>
      <c r="J6" s="121"/>
    </row>
    <row r="7" spans="2:10" x14ac:dyDescent="0.3">
      <c r="B7" s="122"/>
      <c r="C7" s="122"/>
      <c r="D7" s="122"/>
      <c r="E7" s="122"/>
    </row>
    <row r="8" spans="2:10" x14ac:dyDescent="0.3">
      <c r="B8" s="123" t="s">
        <v>47</v>
      </c>
      <c r="C8" s="123"/>
      <c r="D8" s="123"/>
      <c r="E8" s="14" t="s">
        <v>48</v>
      </c>
      <c r="F8" s="14" t="s">
        <v>1</v>
      </c>
      <c r="G8" s="14" t="s">
        <v>2</v>
      </c>
      <c r="H8" s="14" t="s">
        <v>0</v>
      </c>
      <c r="I8" s="14" t="s">
        <v>49</v>
      </c>
      <c r="J8" s="12"/>
    </row>
    <row r="9" spans="2:10" x14ac:dyDescent="0.3">
      <c r="B9" s="119" t="s">
        <v>71</v>
      </c>
      <c r="C9" s="119" t="s">
        <v>72</v>
      </c>
      <c r="D9" s="3" t="s">
        <v>33</v>
      </c>
      <c r="E9" s="4">
        <v>8</v>
      </c>
      <c r="F9" s="13">
        <v>8</v>
      </c>
      <c r="G9" s="13" t="s">
        <v>56</v>
      </c>
      <c r="H9" s="13">
        <v>8</v>
      </c>
      <c r="I9" s="13" t="s">
        <v>95</v>
      </c>
      <c r="J9" s="12"/>
    </row>
    <row r="10" spans="2:10" x14ac:dyDescent="0.3">
      <c r="B10" s="119"/>
      <c r="C10" s="119"/>
      <c r="D10" s="5" t="s">
        <v>34</v>
      </c>
      <c r="E10" s="4">
        <v>10</v>
      </c>
      <c r="F10" s="13">
        <v>10</v>
      </c>
      <c r="G10" s="13" t="s">
        <v>56</v>
      </c>
      <c r="H10" s="13">
        <v>10</v>
      </c>
      <c r="I10" s="13" t="s">
        <v>95</v>
      </c>
      <c r="J10" s="12"/>
    </row>
    <row r="11" spans="2:10" x14ac:dyDescent="0.3">
      <c r="B11" s="119"/>
      <c r="C11" s="119"/>
      <c r="D11" s="11" t="s">
        <v>35</v>
      </c>
      <c r="E11" s="4">
        <v>10</v>
      </c>
      <c r="F11" s="13">
        <v>10</v>
      </c>
      <c r="G11" s="13" t="s">
        <v>56</v>
      </c>
      <c r="H11" s="13">
        <v>10</v>
      </c>
      <c r="I11" s="13" t="s">
        <v>95</v>
      </c>
      <c r="J11" s="12"/>
    </row>
    <row r="12" spans="2:10" x14ac:dyDescent="0.3">
      <c r="B12" s="119"/>
      <c r="C12" s="119"/>
      <c r="D12" s="5" t="s">
        <v>36</v>
      </c>
      <c r="E12" s="13" t="s">
        <v>56</v>
      </c>
      <c r="F12" s="13" t="s">
        <v>56</v>
      </c>
      <c r="G12" s="13" t="s">
        <v>56</v>
      </c>
      <c r="H12" s="13" t="s">
        <v>56</v>
      </c>
      <c r="I12" s="13" t="s">
        <v>56</v>
      </c>
      <c r="J12" s="12"/>
    </row>
    <row r="13" spans="2:10" x14ac:dyDescent="0.3">
      <c r="B13" s="119" t="s">
        <v>83</v>
      </c>
      <c r="C13" s="119" t="s">
        <v>84</v>
      </c>
      <c r="D13" s="3" t="s">
        <v>33</v>
      </c>
      <c r="E13" s="4">
        <v>8</v>
      </c>
      <c r="F13" s="13">
        <v>8</v>
      </c>
      <c r="G13" s="13" t="s">
        <v>56</v>
      </c>
      <c r="H13" s="13">
        <v>8</v>
      </c>
      <c r="I13" s="13" t="s">
        <v>95</v>
      </c>
    </row>
    <row r="14" spans="2:10" x14ac:dyDescent="0.3">
      <c r="B14" s="119"/>
      <c r="C14" s="119"/>
      <c r="D14" s="5" t="s">
        <v>34</v>
      </c>
      <c r="E14" s="4">
        <v>10</v>
      </c>
      <c r="F14" s="13">
        <v>10</v>
      </c>
      <c r="G14" s="13" t="s">
        <v>56</v>
      </c>
      <c r="H14" s="13">
        <v>10</v>
      </c>
      <c r="I14" s="13" t="s">
        <v>95</v>
      </c>
    </row>
    <row r="15" spans="2:10" x14ac:dyDescent="0.3">
      <c r="B15" s="119"/>
      <c r="C15" s="119"/>
      <c r="D15" s="11" t="s">
        <v>35</v>
      </c>
      <c r="E15" s="4">
        <v>10</v>
      </c>
      <c r="F15" s="13">
        <v>10</v>
      </c>
      <c r="G15" s="13" t="s">
        <v>56</v>
      </c>
      <c r="H15" s="13">
        <v>10</v>
      </c>
      <c r="I15" s="13" t="s">
        <v>95</v>
      </c>
    </row>
    <row r="16" spans="2:10" x14ac:dyDescent="0.3">
      <c r="B16" s="119"/>
      <c r="C16" s="119"/>
      <c r="D16" s="5" t="s">
        <v>36</v>
      </c>
      <c r="E16" s="13" t="s">
        <v>56</v>
      </c>
      <c r="F16" s="13" t="s">
        <v>56</v>
      </c>
      <c r="G16" s="13" t="s">
        <v>56</v>
      </c>
      <c r="H16" s="13" t="s">
        <v>56</v>
      </c>
      <c r="I16" s="13" t="s">
        <v>56</v>
      </c>
    </row>
    <row r="36" ht="14.4" customHeight="1" x14ac:dyDescent="0.3"/>
    <row r="41" ht="14.4" customHeight="1" x14ac:dyDescent="0.3"/>
  </sheetData>
  <mergeCells count="8">
    <mergeCell ref="B13:B16"/>
    <mergeCell ref="C13:C16"/>
    <mergeCell ref="C3:I3"/>
    <mergeCell ref="B6:J6"/>
    <mergeCell ref="B7:E7"/>
    <mergeCell ref="B9:B12"/>
    <mergeCell ref="C9:C12"/>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56"/>
  <sheetViews>
    <sheetView showGridLines="0" view="pageBreakPreview" topLeftCell="A10" zoomScale="60" zoomScaleNormal="90" zoomScalePageLayoutView="90" workbookViewId="0">
      <selection activeCell="B31" sqref="B31:I54"/>
    </sheetView>
  </sheetViews>
  <sheetFormatPr baseColWidth="10" defaultColWidth="11.44140625" defaultRowHeight="13.2" x14ac:dyDescent="0.3"/>
  <cols>
    <col min="1" max="1" width="6.44140625" style="34" customWidth="1"/>
    <col min="2" max="2" width="12.88671875" style="34" customWidth="1"/>
    <col min="3" max="3" width="8.6640625" style="34" customWidth="1"/>
    <col min="4" max="4" width="33.6640625" style="34" hidden="1" customWidth="1"/>
    <col min="5" max="5" width="22.109375" style="34" customWidth="1"/>
    <col min="6" max="6" width="11.109375" style="34" customWidth="1"/>
    <col min="7" max="7" width="10.88671875" style="34" customWidth="1"/>
    <col min="8" max="8" width="10" style="34" customWidth="1"/>
    <col min="9" max="9" width="11.44140625" style="34" customWidth="1"/>
    <col min="10" max="10" width="23.44140625" style="34" customWidth="1"/>
    <col min="11" max="11" width="4.88671875" style="34" customWidth="1"/>
    <col min="12" max="12" width="5.5546875" style="34" customWidth="1"/>
    <col min="13" max="13" width="2.6640625" style="34" customWidth="1"/>
    <col min="14" max="17" width="11.44140625" style="34"/>
    <col min="18" max="18" width="11.44140625" style="34" customWidth="1"/>
    <col min="19" max="59" width="11.44140625" style="34"/>
    <col min="60" max="60" width="11.44140625" style="34" customWidth="1"/>
    <col min="61" max="16384" width="11.44140625" style="34"/>
  </cols>
  <sheetData>
    <row r="1" spans="1:13" x14ac:dyDescent="0.25">
      <c r="B1" s="35"/>
    </row>
    <row r="2" spans="1:13" x14ac:dyDescent="0.3">
      <c r="E2" s="36"/>
      <c r="F2" s="36"/>
    </row>
    <row r="3" spans="1:13" x14ac:dyDescent="0.3">
      <c r="E3" s="36"/>
      <c r="F3" s="37"/>
    </row>
    <row r="4" spans="1:13" x14ac:dyDescent="0.3">
      <c r="E4" s="36"/>
      <c r="F4" s="36"/>
    </row>
    <row r="6" spans="1:13" x14ac:dyDescent="0.3">
      <c r="B6" s="172" t="s">
        <v>96</v>
      </c>
      <c r="C6" s="172"/>
      <c r="D6" s="172"/>
      <c r="E6" s="172"/>
      <c r="F6" s="172"/>
      <c r="G6" s="44"/>
      <c r="H6" s="44"/>
      <c r="I6" s="44"/>
      <c r="J6" s="44"/>
      <c r="K6" s="44"/>
      <c r="L6" s="44"/>
      <c r="M6" s="44"/>
    </row>
    <row r="7" spans="1:13" ht="15" customHeight="1" thickBot="1" x14ac:dyDescent="0.35">
      <c r="B7" s="45"/>
      <c r="C7" s="45"/>
      <c r="D7" s="45"/>
      <c r="E7" s="45"/>
      <c r="F7" s="45"/>
      <c r="G7" s="44"/>
      <c r="H7" s="44"/>
      <c r="I7" s="44"/>
      <c r="J7" s="44"/>
      <c r="K7" s="44"/>
      <c r="L7" s="44"/>
      <c r="M7" s="44"/>
    </row>
    <row r="8" spans="1:13" ht="13.8" thickBot="1" x14ac:dyDescent="0.35">
      <c r="B8" s="163" t="str">
        <f>+[2]FUENTES!C9</f>
        <v>Caldera de Poder</v>
      </c>
      <c r="C8" s="164"/>
      <c r="D8" s="164"/>
      <c r="E8" s="164"/>
      <c r="F8" s="164"/>
      <c r="G8" s="164"/>
      <c r="H8" s="164"/>
      <c r="I8" s="165"/>
      <c r="J8" s="44"/>
      <c r="K8" s="44"/>
      <c r="L8" s="44"/>
      <c r="M8" s="44"/>
    </row>
    <row r="9" spans="1:13" x14ac:dyDescent="0.3">
      <c r="B9" s="45"/>
      <c r="C9" s="45"/>
      <c r="D9" s="45"/>
      <c r="E9" s="45"/>
      <c r="F9" s="45"/>
      <c r="G9" s="44"/>
      <c r="H9" s="44"/>
      <c r="I9" s="44"/>
      <c r="J9" s="44"/>
      <c r="K9" s="44"/>
      <c r="L9" s="44"/>
      <c r="M9" s="44"/>
    </row>
    <row r="10" spans="1:13" ht="13.8" thickBot="1" x14ac:dyDescent="0.35">
      <c r="B10" s="166"/>
      <c r="C10" s="166"/>
      <c r="D10" s="166"/>
      <c r="E10" s="46"/>
      <c r="F10" s="47" t="s">
        <v>48</v>
      </c>
      <c r="G10" s="47" t="s">
        <v>1</v>
      </c>
      <c r="H10" s="47" t="s">
        <v>2</v>
      </c>
      <c r="I10" s="48" t="s">
        <v>0</v>
      </c>
      <c r="J10" s="44"/>
      <c r="K10" s="44"/>
      <c r="L10" s="44"/>
      <c r="M10" s="44"/>
    </row>
    <row r="11" spans="1:13" x14ac:dyDescent="0.2">
      <c r="A11" s="38"/>
      <c r="B11" s="167" t="s">
        <v>97</v>
      </c>
      <c r="C11" s="168"/>
      <c r="D11" s="168"/>
      <c r="E11" s="49" t="s">
        <v>98</v>
      </c>
      <c r="F11" s="169"/>
      <c r="G11" s="170"/>
      <c r="H11" s="170"/>
      <c r="I11" s="171"/>
      <c r="J11" s="44"/>
      <c r="K11" s="44"/>
      <c r="L11" s="44"/>
      <c r="M11" s="44"/>
    </row>
    <row r="12" spans="1:13" x14ac:dyDescent="0.2">
      <c r="A12" s="38"/>
      <c r="B12" s="131"/>
      <c r="C12" s="132"/>
      <c r="D12" s="132"/>
      <c r="E12" s="50" t="s">
        <v>99</v>
      </c>
      <c r="F12" s="145"/>
      <c r="G12" s="146"/>
      <c r="H12" s="146"/>
      <c r="I12" s="147"/>
      <c r="J12" s="44"/>
      <c r="K12" s="44"/>
      <c r="L12" s="44"/>
      <c r="M12" s="44"/>
    </row>
    <row r="13" spans="1:13" x14ac:dyDescent="0.2">
      <c r="A13" s="38"/>
      <c r="B13" s="131"/>
      <c r="C13" s="132"/>
      <c r="D13" s="132"/>
      <c r="E13" s="50" t="s">
        <v>100</v>
      </c>
      <c r="F13" s="145" t="s">
        <v>101</v>
      </c>
      <c r="G13" s="146"/>
      <c r="H13" s="146"/>
      <c r="I13" s="147"/>
      <c r="J13" s="44"/>
      <c r="K13" s="44"/>
      <c r="L13" s="44"/>
      <c r="M13" s="44"/>
    </row>
    <row r="14" spans="1:13" x14ac:dyDescent="0.2">
      <c r="A14" s="38"/>
      <c r="B14" s="131" t="s">
        <v>102</v>
      </c>
      <c r="C14" s="132"/>
      <c r="D14" s="132"/>
      <c r="E14" s="50" t="s">
        <v>103</v>
      </c>
      <c r="F14" s="51">
        <v>1</v>
      </c>
      <c r="G14" s="52">
        <v>1</v>
      </c>
      <c r="H14" s="52" t="s">
        <v>104</v>
      </c>
      <c r="I14" s="53">
        <v>1</v>
      </c>
      <c r="J14" s="44"/>
      <c r="K14" s="44"/>
      <c r="L14" s="44"/>
      <c r="M14" s="44"/>
    </row>
    <row r="15" spans="1:13" ht="22.5" customHeight="1" x14ac:dyDescent="0.2">
      <c r="A15" s="38"/>
      <c r="B15" s="131"/>
      <c r="C15" s="132"/>
      <c r="D15" s="132"/>
      <c r="E15" s="50" t="s">
        <v>105</v>
      </c>
      <c r="F15" s="51">
        <v>1</v>
      </c>
      <c r="G15" s="52">
        <v>1</v>
      </c>
      <c r="H15" s="52" t="s">
        <v>104</v>
      </c>
      <c r="I15" s="53">
        <v>1</v>
      </c>
      <c r="J15" s="44"/>
      <c r="K15" s="44"/>
      <c r="L15" s="44"/>
      <c r="M15" s="44"/>
    </row>
    <row r="16" spans="1:13" ht="20.399999999999999" x14ac:dyDescent="0.2">
      <c r="A16" s="38"/>
      <c r="B16" s="133" t="s">
        <v>106</v>
      </c>
      <c r="C16" s="134"/>
      <c r="D16" s="135"/>
      <c r="E16" s="50" t="s">
        <v>107</v>
      </c>
      <c r="F16" s="139" t="s">
        <v>108</v>
      </c>
      <c r="G16" s="140"/>
      <c r="H16" s="140"/>
      <c r="I16" s="141"/>
      <c r="J16" s="59" t="s">
        <v>109</v>
      </c>
      <c r="K16" s="44"/>
      <c r="L16" s="44"/>
      <c r="M16" s="44"/>
    </row>
    <row r="17" spans="2:13" x14ac:dyDescent="0.2">
      <c r="B17" s="136"/>
      <c r="C17" s="137"/>
      <c r="D17" s="138"/>
      <c r="E17" s="50" t="s">
        <v>110</v>
      </c>
      <c r="F17" s="139"/>
      <c r="G17" s="140"/>
      <c r="H17" s="140"/>
      <c r="I17" s="141"/>
      <c r="J17" s="44"/>
      <c r="K17" s="44"/>
      <c r="L17" s="44"/>
      <c r="M17" s="44"/>
    </row>
    <row r="18" spans="2:13" x14ac:dyDescent="0.2">
      <c r="B18" s="133" t="s">
        <v>111</v>
      </c>
      <c r="C18" s="134"/>
      <c r="D18" s="135"/>
      <c r="E18" s="50" t="s">
        <v>112</v>
      </c>
      <c r="F18" s="50" t="s">
        <v>113</v>
      </c>
      <c r="G18" s="50" t="s">
        <v>113</v>
      </c>
      <c r="H18" s="54" t="s">
        <v>104</v>
      </c>
      <c r="I18" s="50" t="s">
        <v>113</v>
      </c>
      <c r="J18" s="44" t="s">
        <v>114</v>
      </c>
      <c r="K18" s="44"/>
      <c r="L18" s="44"/>
      <c r="M18" s="44"/>
    </row>
    <row r="19" spans="2:13" x14ac:dyDescent="0.2">
      <c r="B19" s="142"/>
      <c r="C19" s="143"/>
      <c r="D19" s="144"/>
      <c r="E19" s="50" t="s">
        <v>115</v>
      </c>
      <c r="F19" s="50">
        <v>1</v>
      </c>
      <c r="G19" s="50">
        <v>1</v>
      </c>
      <c r="H19" s="54" t="s">
        <v>104</v>
      </c>
      <c r="I19" s="50">
        <v>1</v>
      </c>
      <c r="J19" s="44"/>
      <c r="K19" s="44"/>
      <c r="L19" s="44"/>
      <c r="M19" s="44"/>
    </row>
    <row r="20" spans="2:13" x14ac:dyDescent="0.2">
      <c r="B20" s="136"/>
      <c r="C20" s="137"/>
      <c r="D20" s="138"/>
      <c r="E20" s="50" t="s">
        <v>116</v>
      </c>
      <c r="F20" s="50">
        <v>1</v>
      </c>
      <c r="G20" s="50">
        <v>1</v>
      </c>
      <c r="H20" s="54" t="s">
        <v>104</v>
      </c>
      <c r="I20" s="50">
        <v>1</v>
      </c>
      <c r="J20" s="44"/>
      <c r="K20" s="44"/>
      <c r="L20" s="44"/>
      <c r="M20" s="44"/>
    </row>
    <row r="21" spans="2:13" x14ac:dyDescent="0.2">
      <c r="B21" s="131" t="s">
        <v>117</v>
      </c>
      <c r="C21" s="132"/>
      <c r="D21" s="132"/>
      <c r="E21" s="50" t="s">
        <v>118</v>
      </c>
      <c r="F21" s="145" t="s">
        <v>101</v>
      </c>
      <c r="G21" s="146"/>
      <c r="H21" s="146"/>
      <c r="I21" s="147"/>
      <c r="J21" s="44"/>
      <c r="K21" s="44"/>
      <c r="L21" s="44"/>
      <c r="M21" s="44"/>
    </row>
    <row r="22" spans="2:13" x14ac:dyDescent="0.2">
      <c r="B22" s="131"/>
      <c r="C22" s="132"/>
      <c r="D22" s="132"/>
      <c r="E22" s="50" t="s">
        <v>119</v>
      </c>
      <c r="F22" s="148"/>
      <c r="G22" s="149"/>
      <c r="H22" s="149"/>
      <c r="I22" s="150"/>
      <c r="J22" s="44"/>
      <c r="K22" s="44"/>
      <c r="L22" s="44"/>
      <c r="M22" s="44"/>
    </row>
    <row r="23" spans="2:13" ht="12.75" customHeight="1" x14ac:dyDescent="0.2">
      <c r="B23" s="133" t="s">
        <v>120</v>
      </c>
      <c r="C23" s="134"/>
      <c r="D23" s="135"/>
      <c r="E23" s="55" t="s">
        <v>121</v>
      </c>
      <c r="F23" s="151" t="s">
        <v>122</v>
      </c>
      <c r="G23" s="152"/>
      <c r="H23" s="152"/>
      <c r="I23" s="153"/>
      <c r="J23" s="44"/>
      <c r="K23" s="44"/>
      <c r="L23" s="44"/>
      <c r="M23" s="44"/>
    </row>
    <row r="24" spans="2:13" ht="14.4" customHeight="1" x14ac:dyDescent="0.2">
      <c r="B24" s="142"/>
      <c r="C24" s="143"/>
      <c r="D24" s="144"/>
      <c r="E24" s="55" t="s">
        <v>123</v>
      </c>
      <c r="F24" s="154"/>
      <c r="G24" s="155"/>
      <c r="H24" s="155"/>
      <c r="I24" s="156"/>
      <c r="J24" s="44"/>
      <c r="K24" s="44"/>
      <c r="L24" s="44"/>
      <c r="M24" s="44"/>
    </row>
    <row r="25" spans="2:13" ht="14.4" customHeight="1" x14ac:dyDescent="0.2">
      <c r="B25" s="142"/>
      <c r="C25" s="143"/>
      <c r="D25" s="144"/>
      <c r="E25" s="55" t="s">
        <v>124</v>
      </c>
      <c r="F25" s="154"/>
      <c r="G25" s="155"/>
      <c r="H25" s="155"/>
      <c r="I25" s="156"/>
      <c r="J25" s="44"/>
      <c r="K25" s="44"/>
      <c r="L25" s="44"/>
      <c r="M25" s="44"/>
    </row>
    <row r="26" spans="2:13" ht="15" customHeight="1" x14ac:dyDescent="0.2">
      <c r="B26" s="136"/>
      <c r="C26" s="137"/>
      <c r="D26" s="138"/>
      <c r="E26" s="55" t="s">
        <v>125</v>
      </c>
      <c r="F26" s="157"/>
      <c r="G26" s="158"/>
      <c r="H26" s="158"/>
      <c r="I26" s="159"/>
      <c r="J26" s="44"/>
      <c r="K26" s="44"/>
      <c r="L26" s="44"/>
      <c r="M26" s="44"/>
    </row>
    <row r="27" spans="2:13" ht="21" customHeight="1" x14ac:dyDescent="0.2">
      <c r="B27" s="133" t="s">
        <v>126</v>
      </c>
      <c r="C27" s="134"/>
      <c r="D27" s="135"/>
      <c r="E27" s="50" t="s">
        <v>127</v>
      </c>
      <c r="F27" s="126" t="s">
        <v>128</v>
      </c>
      <c r="G27" s="127"/>
      <c r="H27" s="127"/>
      <c r="I27" s="128"/>
      <c r="J27" s="124" t="s">
        <v>129</v>
      </c>
      <c r="K27" s="125"/>
      <c r="L27" s="125"/>
      <c r="M27" s="125"/>
    </row>
    <row r="28" spans="2:13" ht="18" customHeight="1" x14ac:dyDescent="0.2">
      <c r="B28" s="142"/>
      <c r="C28" s="143"/>
      <c r="D28" s="144"/>
      <c r="E28" s="50" t="s">
        <v>130</v>
      </c>
      <c r="F28" s="126" t="s">
        <v>131</v>
      </c>
      <c r="G28" s="127"/>
      <c r="H28" s="127"/>
      <c r="I28" s="128"/>
      <c r="J28" s="124"/>
      <c r="K28" s="125"/>
      <c r="L28" s="125"/>
      <c r="M28" s="125"/>
    </row>
    <row r="29" spans="2:13" ht="18.75" customHeight="1" thickBot="1" x14ac:dyDescent="0.25">
      <c r="B29" s="160"/>
      <c r="C29" s="161"/>
      <c r="D29" s="162"/>
      <c r="E29" s="56" t="s">
        <v>132</v>
      </c>
      <c r="F29" s="129"/>
      <c r="G29" s="129"/>
      <c r="H29" s="129"/>
      <c r="I29" s="130"/>
      <c r="J29" s="124"/>
      <c r="K29" s="125"/>
      <c r="L29" s="125"/>
      <c r="M29" s="125"/>
    </row>
    <row r="30" spans="2:13" x14ac:dyDescent="0.3">
      <c r="B30" s="44"/>
      <c r="C30" s="44"/>
      <c r="D30" s="44"/>
      <c r="E30" s="44"/>
      <c r="F30" s="44"/>
      <c r="G30" s="44"/>
      <c r="H30" s="44"/>
      <c r="I30" s="44"/>
      <c r="J30" s="44"/>
      <c r="K30" s="44"/>
      <c r="L30" s="44"/>
      <c r="M30" s="44"/>
    </row>
    <row r="31" spans="2:13" ht="13.8" thickBot="1" x14ac:dyDescent="0.35">
      <c r="B31" s="44"/>
      <c r="C31" s="44"/>
      <c r="D31" s="44"/>
      <c r="E31" s="44"/>
      <c r="F31" s="44"/>
      <c r="G31" s="44"/>
      <c r="H31" s="44"/>
      <c r="I31" s="44"/>
      <c r="J31" s="44"/>
      <c r="K31" s="44"/>
      <c r="L31" s="44"/>
      <c r="M31" s="44"/>
    </row>
    <row r="32" spans="2:13" ht="13.8" thickBot="1" x14ac:dyDescent="0.35">
      <c r="B32" s="163" t="str">
        <f>+[2]FUENTES!D9</f>
        <v>Caldera Recuperadora</v>
      </c>
      <c r="C32" s="164"/>
      <c r="D32" s="164"/>
      <c r="E32" s="164"/>
      <c r="F32" s="164"/>
      <c r="G32" s="164"/>
      <c r="H32" s="164"/>
      <c r="I32" s="165"/>
      <c r="J32" s="44"/>
      <c r="K32" s="44"/>
      <c r="L32" s="44"/>
      <c r="M32" s="44"/>
    </row>
    <row r="33" spans="1:13" x14ac:dyDescent="0.3">
      <c r="B33" s="45"/>
      <c r="C33" s="45"/>
      <c r="D33" s="45"/>
      <c r="E33" s="45"/>
      <c r="F33" s="45"/>
      <c r="G33" s="44"/>
      <c r="H33" s="44"/>
      <c r="I33" s="44"/>
      <c r="J33" s="44"/>
      <c r="K33" s="44"/>
      <c r="L33" s="44"/>
      <c r="M33" s="44"/>
    </row>
    <row r="34" spans="1:13" ht="13.8" thickBot="1" x14ac:dyDescent="0.35">
      <c r="A34" s="38"/>
      <c r="B34" s="166"/>
      <c r="C34" s="166"/>
      <c r="D34" s="166"/>
      <c r="E34" s="46"/>
      <c r="F34" s="47" t="s">
        <v>48</v>
      </c>
      <c r="G34" s="47" t="s">
        <v>1</v>
      </c>
      <c r="H34" s="47" t="s">
        <v>2</v>
      </c>
      <c r="I34" s="48" t="s">
        <v>0</v>
      </c>
      <c r="J34" s="44"/>
      <c r="K34" s="44"/>
      <c r="L34" s="44"/>
      <c r="M34" s="44"/>
    </row>
    <row r="35" spans="1:13" x14ac:dyDescent="0.2">
      <c r="A35" s="38"/>
      <c r="B35" s="167" t="s">
        <v>97</v>
      </c>
      <c r="C35" s="168"/>
      <c r="D35" s="168"/>
      <c r="E35" s="49" t="s">
        <v>98</v>
      </c>
      <c r="F35" s="169"/>
      <c r="G35" s="170"/>
      <c r="H35" s="170"/>
      <c r="I35" s="171"/>
      <c r="J35" s="44"/>
      <c r="K35" s="44"/>
      <c r="L35" s="44"/>
      <c r="M35" s="44"/>
    </row>
    <row r="36" spans="1:13" x14ac:dyDescent="0.2">
      <c r="A36" s="38"/>
      <c r="B36" s="131"/>
      <c r="C36" s="132"/>
      <c r="D36" s="132"/>
      <c r="E36" s="50" t="s">
        <v>99</v>
      </c>
      <c r="F36" s="145"/>
      <c r="G36" s="146"/>
      <c r="H36" s="146"/>
      <c r="I36" s="147"/>
      <c r="J36" s="44"/>
      <c r="K36" s="44"/>
      <c r="L36" s="44"/>
      <c r="M36" s="44"/>
    </row>
    <row r="37" spans="1:13" x14ac:dyDescent="0.2">
      <c r="A37" s="38"/>
      <c r="B37" s="131"/>
      <c r="C37" s="132"/>
      <c r="D37" s="132"/>
      <c r="E37" s="50" t="s">
        <v>100</v>
      </c>
      <c r="F37" s="145" t="s">
        <v>101</v>
      </c>
      <c r="G37" s="146"/>
      <c r="H37" s="146"/>
      <c r="I37" s="147"/>
      <c r="J37" s="44"/>
      <c r="K37" s="44"/>
      <c r="L37" s="44"/>
      <c r="M37" s="44"/>
    </row>
    <row r="38" spans="1:13" x14ac:dyDescent="0.2">
      <c r="A38" s="38"/>
      <c r="B38" s="131" t="s">
        <v>102</v>
      </c>
      <c r="C38" s="132"/>
      <c r="D38" s="132"/>
      <c r="E38" s="50" t="s">
        <v>103</v>
      </c>
      <c r="F38" s="51">
        <v>1</v>
      </c>
      <c r="G38" s="52">
        <v>1</v>
      </c>
      <c r="H38" s="52" t="s">
        <v>104</v>
      </c>
      <c r="I38" s="53">
        <v>1</v>
      </c>
      <c r="J38" s="44"/>
      <c r="K38" s="44"/>
      <c r="L38" s="44"/>
      <c r="M38" s="44"/>
    </row>
    <row r="39" spans="1:13" ht="29.25" customHeight="1" x14ac:dyDescent="0.2">
      <c r="A39" s="38"/>
      <c r="B39" s="131"/>
      <c r="C39" s="132"/>
      <c r="D39" s="132"/>
      <c r="E39" s="50" t="s">
        <v>105</v>
      </c>
      <c r="F39" s="51">
        <v>1</v>
      </c>
      <c r="G39" s="52">
        <v>1</v>
      </c>
      <c r="H39" s="52" t="s">
        <v>104</v>
      </c>
      <c r="I39" s="53">
        <v>1</v>
      </c>
      <c r="J39" s="44"/>
      <c r="K39" s="44"/>
      <c r="L39" s="44"/>
      <c r="M39" s="44"/>
    </row>
    <row r="40" spans="1:13" x14ac:dyDescent="0.2">
      <c r="B40" s="133" t="s">
        <v>106</v>
      </c>
      <c r="C40" s="134"/>
      <c r="D40" s="135"/>
      <c r="E40" s="50" t="s">
        <v>107</v>
      </c>
      <c r="F40" s="139" t="s">
        <v>108</v>
      </c>
      <c r="G40" s="140"/>
      <c r="H40" s="140"/>
      <c r="I40" s="141"/>
      <c r="J40" s="44" t="s">
        <v>133</v>
      </c>
      <c r="K40" s="44"/>
      <c r="L40" s="44"/>
      <c r="M40" s="44"/>
    </row>
    <row r="41" spans="1:13" ht="27.75" customHeight="1" x14ac:dyDescent="0.2">
      <c r="B41" s="136"/>
      <c r="C41" s="137"/>
      <c r="D41" s="138"/>
      <c r="E41" s="50" t="s">
        <v>110</v>
      </c>
      <c r="F41" s="139"/>
      <c r="G41" s="140"/>
      <c r="H41" s="140"/>
      <c r="I41" s="141"/>
      <c r="J41" s="44"/>
      <c r="K41" s="44"/>
      <c r="L41" s="44"/>
      <c r="M41" s="44"/>
    </row>
    <row r="42" spans="1:13" x14ac:dyDescent="0.2">
      <c r="B42" s="133" t="s">
        <v>111</v>
      </c>
      <c r="C42" s="134"/>
      <c r="D42" s="135"/>
      <c r="E42" s="50" t="s">
        <v>112</v>
      </c>
      <c r="F42" s="50"/>
      <c r="G42" s="54"/>
      <c r="H42" s="54" t="s">
        <v>104</v>
      </c>
      <c r="I42" s="57"/>
      <c r="J42" s="44"/>
      <c r="K42" s="44"/>
      <c r="L42" s="44"/>
      <c r="M42" s="44"/>
    </row>
    <row r="43" spans="1:13" x14ac:dyDescent="0.2">
      <c r="B43" s="142"/>
      <c r="C43" s="143"/>
      <c r="D43" s="144"/>
      <c r="E43" s="50" t="s">
        <v>115</v>
      </c>
      <c r="F43" s="50"/>
      <c r="G43" s="54"/>
      <c r="H43" s="54" t="s">
        <v>104</v>
      </c>
      <c r="I43" s="57"/>
      <c r="J43" s="44"/>
      <c r="K43" s="44"/>
      <c r="L43" s="44"/>
      <c r="M43" s="44"/>
    </row>
    <row r="44" spans="1:13" x14ac:dyDescent="0.2">
      <c r="B44" s="136"/>
      <c r="C44" s="137"/>
      <c r="D44" s="138"/>
      <c r="E44" s="50" t="s">
        <v>116</v>
      </c>
      <c r="F44" s="50"/>
      <c r="G44" s="54"/>
      <c r="H44" s="54" t="s">
        <v>104</v>
      </c>
      <c r="I44" s="57"/>
      <c r="J44" s="44"/>
      <c r="K44" s="44"/>
      <c r="L44" s="44"/>
      <c r="M44" s="44"/>
    </row>
    <row r="45" spans="1:13" x14ac:dyDescent="0.2">
      <c r="B45" s="131" t="s">
        <v>117</v>
      </c>
      <c r="C45" s="132"/>
      <c r="D45" s="132"/>
      <c r="E45" s="50" t="s">
        <v>118</v>
      </c>
      <c r="F45" s="145" t="s">
        <v>101</v>
      </c>
      <c r="G45" s="146"/>
      <c r="H45" s="146"/>
      <c r="I45" s="147"/>
      <c r="J45" s="44"/>
      <c r="K45" s="44"/>
      <c r="L45" s="44"/>
      <c r="M45" s="44"/>
    </row>
    <row r="46" spans="1:13" x14ac:dyDescent="0.2">
      <c r="B46" s="131"/>
      <c r="C46" s="132"/>
      <c r="D46" s="132"/>
      <c r="E46" s="50" t="s">
        <v>119</v>
      </c>
      <c r="F46" s="148"/>
      <c r="G46" s="149"/>
      <c r="H46" s="149"/>
      <c r="I46" s="150"/>
      <c r="J46" s="44"/>
      <c r="K46" s="44"/>
      <c r="L46" s="44"/>
      <c r="M46" s="44"/>
    </row>
    <row r="47" spans="1:13" x14ac:dyDescent="0.2">
      <c r="B47" s="133" t="s">
        <v>120</v>
      </c>
      <c r="C47" s="134"/>
      <c r="D47" s="135"/>
      <c r="E47" s="50" t="s">
        <v>121</v>
      </c>
      <c r="F47" s="151" t="s">
        <v>122</v>
      </c>
      <c r="G47" s="152"/>
      <c r="H47" s="152"/>
      <c r="I47" s="153"/>
      <c r="J47" s="58"/>
      <c r="K47" s="58"/>
      <c r="L47" s="58"/>
      <c r="M47" s="58"/>
    </row>
    <row r="48" spans="1:13" x14ac:dyDescent="0.2">
      <c r="B48" s="142"/>
      <c r="C48" s="143"/>
      <c r="D48" s="144"/>
      <c r="E48" s="50" t="s">
        <v>123</v>
      </c>
      <c r="F48" s="154"/>
      <c r="G48" s="155"/>
      <c r="H48" s="155"/>
      <c r="I48" s="156"/>
      <c r="J48" s="58"/>
      <c r="K48" s="58"/>
      <c r="L48" s="58"/>
      <c r="M48" s="58"/>
    </row>
    <row r="49" spans="2:13" x14ac:dyDescent="0.2">
      <c r="B49" s="142"/>
      <c r="C49" s="143"/>
      <c r="D49" s="144"/>
      <c r="E49" s="50" t="s">
        <v>124</v>
      </c>
      <c r="F49" s="154"/>
      <c r="G49" s="155"/>
      <c r="H49" s="155"/>
      <c r="I49" s="156"/>
      <c r="J49" s="58"/>
      <c r="K49" s="58"/>
      <c r="L49" s="58"/>
      <c r="M49" s="58"/>
    </row>
    <row r="50" spans="2:13" ht="20.25" customHeight="1" x14ac:dyDescent="0.2">
      <c r="B50" s="136"/>
      <c r="C50" s="137"/>
      <c r="D50" s="138"/>
      <c r="E50" s="50" t="s">
        <v>125</v>
      </c>
      <c r="F50" s="157"/>
      <c r="G50" s="158"/>
      <c r="H50" s="158"/>
      <c r="I50" s="159"/>
      <c r="J50" s="58"/>
      <c r="K50" s="58"/>
      <c r="L50" s="58"/>
      <c r="M50" s="58"/>
    </row>
    <row r="51" spans="2:13" ht="18.75" customHeight="1" x14ac:dyDescent="0.2">
      <c r="B51" s="133" t="s">
        <v>126</v>
      </c>
      <c r="C51" s="134"/>
      <c r="D51" s="135"/>
      <c r="E51" s="50" t="s">
        <v>127</v>
      </c>
      <c r="F51" s="126" t="s">
        <v>134</v>
      </c>
      <c r="G51" s="127"/>
      <c r="H51" s="127"/>
      <c r="I51" s="128"/>
      <c r="J51" s="124" t="s">
        <v>129</v>
      </c>
      <c r="K51" s="125"/>
      <c r="L51" s="125"/>
      <c r="M51" s="125"/>
    </row>
    <row r="52" spans="2:13" ht="17.25" customHeight="1" x14ac:dyDescent="0.2">
      <c r="B52" s="142"/>
      <c r="C52" s="143"/>
      <c r="D52" s="144"/>
      <c r="E52" s="50" t="s">
        <v>130</v>
      </c>
      <c r="F52" s="126" t="s">
        <v>131</v>
      </c>
      <c r="G52" s="127"/>
      <c r="H52" s="127"/>
      <c r="I52" s="128"/>
      <c r="J52" s="124"/>
      <c r="K52" s="125"/>
      <c r="L52" s="125"/>
      <c r="M52" s="125"/>
    </row>
    <row r="53" spans="2:13" ht="21.75" customHeight="1" thickBot="1" x14ac:dyDescent="0.25">
      <c r="B53" s="160"/>
      <c r="C53" s="161"/>
      <c r="D53" s="162"/>
      <c r="E53" s="56" t="s">
        <v>132</v>
      </c>
      <c r="F53" s="129"/>
      <c r="G53" s="129"/>
      <c r="H53" s="129"/>
      <c r="I53" s="130"/>
      <c r="J53" s="124"/>
      <c r="K53" s="125"/>
      <c r="L53" s="125"/>
      <c r="M53" s="125"/>
    </row>
    <row r="54" spans="2:13" x14ac:dyDescent="0.3">
      <c r="B54" s="44"/>
      <c r="C54" s="44"/>
      <c r="D54" s="44"/>
      <c r="E54" s="44"/>
      <c r="F54" s="44"/>
      <c r="G54" s="44"/>
      <c r="H54" s="44"/>
      <c r="I54" s="44"/>
      <c r="J54" s="44"/>
      <c r="K54" s="44"/>
      <c r="L54" s="44"/>
      <c r="M54" s="44"/>
    </row>
    <row r="55" spans="2:13" x14ac:dyDescent="0.3">
      <c r="B55" s="44"/>
      <c r="C55" s="44"/>
      <c r="D55" s="44"/>
      <c r="E55" s="44"/>
      <c r="F55" s="44"/>
      <c r="G55" s="44"/>
      <c r="H55" s="44"/>
      <c r="I55" s="44"/>
      <c r="J55" s="44"/>
      <c r="K55" s="44"/>
      <c r="L55" s="44"/>
      <c r="M55" s="44"/>
    </row>
    <row r="56" spans="2:13" x14ac:dyDescent="0.3">
      <c r="B56" s="44"/>
      <c r="C56" s="44"/>
      <c r="D56" s="44"/>
      <c r="E56" s="44"/>
      <c r="F56" s="44"/>
      <c r="G56" s="44"/>
      <c r="H56" s="44"/>
      <c r="I56" s="44"/>
      <c r="J56" s="44"/>
      <c r="K56" s="44"/>
      <c r="L56" s="44"/>
      <c r="M56" s="44"/>
    </row>
  </sheetData>
  <mergeCells count="43">
    <mergeCell ref="B21:D22"/>
    <mergeCell ref="F21:I21"/>
    <mergeCell ref="F22:I22"/>
    <mergeCell ref="B6:F6"/>
    <mergeCell ref="B8:I8"/>
    <mergeCell ref="B10:D10"/>
    <mergeCell ref="B11:D13"/>
    <mergeCell ref="F11:I11"/>
    <mergeCell ref="F12:I12"/>
    <mergeCell ref="F13:I13"/>
    <mergeCell ref="B14:D15"/>
    <mergeCell ref="B16:D17"/>
    <mergeCell ref="F16:I16"/>
    <mergeCell ref="F17:I17"/>
    <mergeCell ref="B18:D20"/>
    <mergeCell ref="B23:D26"/>
    <mergeCell ref="F23:I26"/>
    <mergeCell ref="B27:D29"/>
    <mergeCell ref="F27:I27"/>
    <mergeCell ref="J27:M29"/>
    <mergeCell ref="F28:I28"/>
    <mergeCell ref="F29:I29"/>
    <mergeCell ref="B32:I32"/>
    <mergeCell ref="B34:D34"/>
    <mergeCell ref="B35:D37"/>
    <mergeCell ref="F35:I35"/>
    <mergeCell ref="F36:I36"/>
    <mergeCell ref="F37:I37"/>
    <mergeCell ref="J51:M53"/>
    <mergeCell ref="F52:I52"/>
    <mergeCell ref="F53:I53"/>
    <mergeCell ref="B38:D39"/>
    <mergeCell ref="B40:D41"/>
    <mergeCell ref="F40:I40"/>
    <mergeCell ref="F41:I41"/>
    <mergeCell ref="B42:D44"/>
    <mergeCell ref="B45:D46"/>
    <mergeCell ref="F45:I45"/>
    <mergeCell ref="F46:I46"/>
    <mergeCell ref="B47:D50"/>
    <mergeCell ref="F47:I50"/>
    <mergeCell ref="B51:D53"/>
    <mergeCell ref="F51:I51"/>
  </mergeCells>
  <dataValidations count="2">
    <dataValidation type="list" allowBlank="1" showInputMessage="1" showErrorMessage="1" sqref="F17 F41">
      <formula1>"Diseño,Otro"</formula1>
    </dataValidation>
    <dataValidation type="list" allowBlank="1" showInputMessage="1" showErrorMessage="1" sqref="F16 F40">
      <formula1>"CRPC, Otro"</formula1>
    </dataValidation>
  </dataValidations>
  <printOptions horizontalCentered="1"/>
  <pageMargins left="0.39370078740157483" right="0.625" top="0.27559055118110237" bottom="0.70866141732283472" header="0" footer="0"/>
  <pageSetup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1"/>
  <sheetViews>
    <sheetView showGridLines="0" tabSelected="1" view="pageBreakPreview" topLeftCell="A35" zoomScale="60" zoomScaleNormal="85" zoomScalePageLayoutView="60" workbookViewId="0">
      <selection activeCell="L91" sqref="L91"/>
    </sheetView>
  </sheetViews>
  <sheetFormatPr baseColWidth="10" defaultColWidth="11.5546875" defaultRowHeight="13.8" x14ac:dyDescent="0.25"/>
  <cols>
    <col min="1" max="1" width="11.5546875" style="40"/>
    <col min="2" max="2" width="42.88671875" style="40" customWidth="1"/>
    <col min="3" max="3" width="31.6640625" style="40" customWidth="1"/>
    <col min="4" max="4" width="13.5546875" style="40" customWidth="1"/>
    <col min="5" max="5" width="14.109375" style="40" customWidth="1"/>
    <col min="6" max="6" width="13.109375" style="40" customWidth="1"/>
    <col min="7" max="7" width="10.88671875" style="40" customWidth="1"/>
    <col min="8" max="8" width="17.6640625" style="40" customWidth="1"/>
    <col min="9" max="16384" width="11.5546875" style="40"/>
  </cols>
  <sheetData>
    <row r="1" spans="2:8" x14ac:dyDescent="0.25">
      <c r="B1" s="39"/>
      <c r="D1" s="39"/>
      <c r="E1" s="39"/>
      <c r="F1" s="39"/>
      <c r="G1" s="39"/>
    </row>
    <row r="2" spans="2:8" x14ac:dyDescent="0.25">
      <c r="B2" s="39"/>
      <c r="C2" s="39"/>
      <c r="D2" s="39"/>
      <c r="E2" s="39"/>
      <c r="F2" s="41"/>
      <c r="G2" s="41"/>
    </row>
    <row r="3" spans="2:8" x14ac:dyDescent="0.25">
      <c r="B3" s="39"/>
      <c r="C3" s="39"/>
      <c r="D3" s="39"/>
      <c r="E3" s="39"/>
      <c r="F3" s="42"/>
      <c r="G3" s="41"/>
    </row>
    <row r="4" spans="2:8" x14ac:dyDescent="0.25">
      <c r="B4" s="39"/>
      <c r="C4" s="39"/>
      <c r="D4" s="39"/>
      <c r="E4" s="39"/>
      <c r="F4" s="41"/>
      <c r="G4" s="41"/>
    </row>
    <row r="5" spans="2:8" x14ac:dyDescent="0.25">
      <c r="B5" s="39"/>
      <c r="C5" s="39"/>
      <c r="D5" s="39"/>
      <c r="E5" s="39"/>
      <c r="F5" s="41"/>
      <c r="G5" s="41"/>
    </row>
    <row r="6" spans="2:8" x14ac:dyDescent="0.25">
      <c r="B6" s="39"/>
      <c r="C6" s="39"/>
      <c r="D6" s="39"/>
      <c r="E6" s="39"/>
      <c r="F6" s="41"/>
      <c r="G6" s="41"/>
    </row>
    <row r="7" spans="2:8" x14ac:dyDescent="0.25">
      <c r="B7" s="189" t="s">
        <v>135</v>
      </c>
      <c r="C7" s="189"/>
      <c r="D7" s="63"/>
      <c r="E7" s="63"/>
      <c r="F7" s="63"/>
      <c r="G7" s="64"/>
      <c r="H7" s="60"/>
    </row>
    <row r="8" spans="2:8" ht="14.4" thickBot="1" x14ac:dyDescent="0.3">
      <c r="B8" s="65"/>
      <c r="C8" s="65"/>
      <c r="D8" s="63"/>
      <c r="E8" s="63"/>
      <c r="F8" s="63"/>
      <c r="G8" s="64"/>
      <c r="H8" s="60"/>
    </row>
    <row r="9" spans="2:8" ht="14.4" thickBot="1" x14ac:dyDescent="0.3">
      <c r="B9" s="186" t="s">
        <v>71</v>
      </c>
      <c r="C9" s="187"/>
      <c r="D9" s="188"/>
      <c r="E9" s="63"/>
      <c r="F9" s="63"/>
      <c r="G9" s="64"/>
      <c r="H9" s="60"/>
    </row>
    <row r="10" spans="2:8" x14ac:dyDescent="0.25">
      <c r="B10" s="66" t="s">
        <v>136</v>
      </c>
      <c r="C10" s="67"/>
      <c r="D10" s="67"/>
      <c r="E10" s="63"/>
      <c r="F10" s="63"/>
      <c r="G10" s="64"/>
      <c r="H10" s="60"/>
    </row>
    <row r="11" spans="2:8" x14ac:dyDescent="0.25">
      <c r="B11" s="68"/>
      <c r="C11" s="12"/>
      <c r="D11" s="12"/>
      <c r="E11" s="12"/>
      <c r="F11" s="12"/>
      <c r="G11" s="12"/>
      <c r="H11" s="60"/>
    </row>
    <row r="12" spans="2:8" ht="34.5" customHeight="1" x14ac:dyDescent="0.25">
      <c r="B12" s="69" t="s">
        <v>137</v>
      </c>
      <c r="C12" s="184" t="s">
        <v>138</v>
      </c>
      <c r="D12" s="185"/>
      <c r="E12" s="12"/>
      <c r="F12" s="12"/>
      <c r="G12" s="12"/>
      <c r="H12" s="60"/>
    </row>
    <row r="13" spans="2:8" ht="24" customHeight="1" x14ac:dyDescent="0.25">
      <c r="B13" s="69" t="s">
        <v>139</v>
      </c>
      <c r="C13" s="176" t="s">
        <v>75</v>
      </c>
      <c r="D13" s="177"/>
      <c r="E13" s="12"/>
      <c r="F13" s="12"/>
      <c r="G13" s="12"/>
      <c r="H13" s="60"/>
    </row>
    <row r="14" spans="2:8" x14ac:dyDescent="0.25">
      <c r="B14" s="183" t="s">
        <v>140</v>
      </c>
      <c r="C14" s="70" t="s">
        <v>141</v>
      </c>
      <c r="D14" s="13" t="s">
        <v>75</v>
      </c>
      <c r="E14" s="12"/>
      <c r="F14" s="12"/>
      <c r="G14" s="12"/>
      <c r="H14" s="60"/>
    </row>
    <row r="15" spans="2:8" x14ac:dyDescent="0.25">
      <c r="B15" s="183"/>
      <c r="C15" s="70" t="s">
        <v>142</v>
      </c>
      <c r="D15" s="13" t="s">
        <v>75</v>
      </c>
      <c r="E15" s="12"/>
      <c r="F15" s="12"/>
      <c r="G15" s="12"/>
      <c r="H15" s="60"/>
    </row>
    <row r="16" spans="2:8" x14ac:dyDescent="0.25">
      <c r="B16" s="183"/>
      <c r="C16" s="70" t="s">
        <v>123</v>
      </c>
      <c r="D16" s="13" t="s">
        <v>75</v>
      </c>
      <c r="E16" s="12"/>
      <c r="F16" s="12"/>
      <c r="G16" s="12"/>
      <c r="H16" s="60"/>
    </row>
    <row r="17" spans="1:8" x14ac:dyDescent="0.25">
      <c r="B17" s="183"/>
      <c r="C17" s="70" t="s">
        <v>124</v>
      </c>
      <c r="D17" s="13" t="s">
        <v>75</v>
      </c>
      <c r="E17" s="12"/>
      <c r="F17" s="12"/>
      <c r="G17" s="12"/>
      <c r="H17" s="60"/>
    </row>
    <row r="18" spans="1:8" x14ac:dyDescent="0.25">
      <c r="B18" s="183"/>
      <c r="C18" s="70" t="s">
        <v>143</v>
      </c>
      <c r="D18" s="13" t="s">
        <v>75</v>
      </c>
      <c r="E18" s="12"/>
      <c r="F18" s="12"/>
      <c r="G18" s="12"/>
      <c r="H18" s="60"/>
    </row>
    <row r="19" spans="1:8" x14ac:dyDescent="0.25">
      <c r="B19" s="183"/>
      <c r="C19" s="70" t="s">
        <v>144</v>
      </c>
      <c r="D19" s="13" t="s">
        <v>75</v>
      </c>
      <c r="E19" s="12"/>
      <c r="F19" s="12"/>
      <c r="G19" s="12"/>
      <c r="H19" s="60"/>
    </row>
    <row r="20" spans="1:8" x14ac:dyDescent="0.25">
      <c r="B20" s="69" t="s">
        <v>145</v>
      </c>
      <c r="C20" s="176" t="s">
        <v>146</v>
      </c>
      <c r="D20" s="177"/>
      <c r="E20" s="12"/>
      <c r="F20" s="12"/>
      <c r="G20" s="12"/>
      <c r="H20" s="60"/>
    </row>
    <row r="21" spans="1:8" x14ac:dyDescent="0.25">
      <c r="B21" s="71" t="s">
        <v>147</v>
      </c>
      <c r="C21" s="178" t="s">
        <v>148</v>
      </c>
      <c r="D21" s="178"/>
      <c r="E21" s="12"/>
      <c r="F21" s="12"/>
      <c r="G21" s="12"/>
      <c r="H21" s="60"/>
    </row>
    <row r="22" spans="1:8" ht="24" customHeight="1" x14ac:dyDescent="0.25">
      <c r="B22" s="72" t="s">
        <v>149</v>
      </c>
      <c r="C22" s="179">
        <v>10200401</v>
      </c>
      <c r="D22" s="180"/>
      <c r="E22" s="12"/>
      <c r="F22" s="12"/>
      <c r="G22" s="12"/>
      <c r="H22" s="60"/>
    </row>
    <row r="23" spans="1:8" ht="15" customHeight="1" x14ac:dyDescent="0.25">
      <c r="B23" s="73" t="s">
        <v>150</v>
      </c>
      <c r="C23" s="181" t="s">
        <v>151</v>
      </c>
      <c r="D23" s="181"/>
      <c r="E23" s="12"/>
      <c r="F23" s="12"/>
      <c r="G23" s="12"/>
      <c r="H23" s="60"/>
    </row>
    <row r="24" spans="1:8" ht="12" customHeight="1" x14ac:dyDescent="0.25">
      <c r="A24" s="43"/>
      <c r="B24" s="74"/>
      <c r="C24" s="74"/>
      <c r="D24" s="74"/>
      <c r="E24" s="12"/>
      <c r="F24" s="12"/>
      <c r="G24" s="12"/>
      <c r="H24" s="60"/>
    </row>
    <row r="25" spans="1:8" x14ac:dyDescent="0.25">
      <c r="B25" s="182"/>
      <c r="C25" s="182"/>
      <c r="D25" s="182"/>
      <c r="E25" s="61" t="s">
        <v>48</v>
      </c>
      <c r="F25" s="61" t="s">
        <v>1</v>
      </c>
      <c r="G25" s="62" t="s">
        <v>0</v>
      </c>
      <c r="H25" s="60"/>
    </row>
    <row r="26" spans="1:8" x14ac:dyDescent="0.25">
      <c r="B26" s="183" t="s">
        <v>152</v>
      </c>
      <c r="C26" s="183"/>
      <c r="D26" s="183"/>
      <c r="E26" s="75" t="str">
        <f>+VLOOKUP(C22,'[3]Hoja1 (2)'!$A$1:$G$113,4,0)</f>
        <v>0.00676*PET6</v>
      </c>
      <c r="F26" s="75" t="str">
        <f>+VLOOKUP(C22,'[3]Hoja1 (2)'!$A$1:$G$113,2,0)</f>
        <v>0.02364*PET6</v>
      </c>
      <c r="G26" s="75" t="str">
        <f>+VLOOKUP(C22,'[3]Hoja1 (2)'!$A$1:$G$113,5,0)</f>
        <v>0.00181*PET6</v>
      </c>
      <c r="H26" s="60"/>
    </row>
    <row r="27" spans="1:8" x14ac:dyDescent="0.25">
      <c r="B27" s="173" t="s">
        <v>153</v>
      </c>
      <c r="C27" s="174"/>
      <c r="D27" s="175"/>
      <c r="E27" s="75" t="str">
        <f>+VLOOKUP(C23,[4]Hoja1!$B$1:$F$24,3,0)</f>
        <v>N/A</v>
      </c>
      <c r="F27" s="75" t="str">
        <f>+VLOOKUP(C23,[4]Hoja1!$B$1:$F$24,4,0)</f>
        <v>N/A</v>
      </c>
      <c r="G27" s="75">
        <f>+VLOOKUP(C23,[4]Hoja1!$B$1:$F$24,2,0)</f>
        <v>98</v>
      </c>
      <c r="H27" s="60"/>
    </row>
    <row r="28" spans="1:8" x14ac:dyDescent="0.25">
      <c r="B28" s="12"/>
      <c r="C28" s="12"/>
      <c r="D28" s="12"/>
      <c r="E28" s="12"/>
      <c r="F28" s="12"/>
      <c r="G28" s="12"/>
      <c r="H28" s="60"/>
    </row>
    <row r="29" spans="1:8" x14ac:dyDescent="0.25">
      <c r="B29" s="12"/>
      <c r="C29" s="12"/>
      <c r="D29" s="12"/>
      <c r="E29" s="12"/>
      <c r="F29" s="12"/>
      <c r="G29" s="12"/>
      <c r="H29" s="60"/>
    </row>
    <row r="30" spans="1:8" x14ac:dyDescent="0.25">
      <c r="B30" s="12"/>
      <c r="C30" s="12"/>
      <c r="D30" s="12"/>
      <c r="E30" s="12"/>
      <c r="F30" s="12"/>
      <c r="G30" s="12"/>
      <c r="H30" s="60"/>
    </row>
    <row r="31" spans="1:8" x14ac:dyDescent="0.25">
      <c r="B31" s="66" t="s">
        <v>88</v>
      </c>
      <c r="C31" s="67"/>
      <c r="D31" s="67"/>
      <c r="E31" s="63"/>
      <c r="F31" s="63"/>
      <c r="G31" s="64"/>
      <c r="H31" s="60"/>
    </row>
    <row r="32" spans="1:8" x14ac:dyDescent="0.25">
      <c r="B32" s="68"/>
      <c r="C32" s="12"/>
      <c r="D32" s="12"/>
      <c r="E32" s="12"/>
      <c r="F32" s="12"/>
      <c r="G32" s="12"/>
      <c r="H32" s="60"/>
    </row>
    <row r="33" spans="2:8" ht="34.5" customHeight="1" x14ac:dyDescent="0.25">
      <c r="B33" s="69" t="s">
        <v>137</v>
      </c>
      <c r="C33" s="184" t="s">
        <v>138</v>
      </c>
      <c r="D33" s="185"/>
      <c r="E33" s="12"/>
      <c r="F33" s="12"/>
      <c r="G33" s="12"/>
      <c r="H33" s="60"/>
    </row>
    <row r="34" spans="2:8" ht="20.399999999999999" x14ac:dyDescent="0.25">
      <c r="B34" s="69" t="s">
        <v>139</v>
      </c>
      <c r="C34" s="176" t="s">
        <v>75</v>
      </c>
      <c r="D34" s="177"/>
      <c r="E34" s="12"/>
      <c r="F34" s="12"/>
      <c r="G34" s="12"/>
      <c r="H34" s="60"/>
    </row>
    <row r="35" spans="2:8" x14ac:dyDescent="0.25">
      <c r="B35" s="183" t="s">
        <v>140</v>
      </c>
      <c r="C35" s="70" t="s">
        <v>141</v>
      </c>
      <c r="D35" s="13" t="s">
        <v>75</v>
      </c>
      <c r="E35" s="12"/>
      <c r="F35" s="12"/>
      <c r="G35" s="12"/>
      <c r="H35" s="60"/>
    </row>
    <row r="36" spans="2:8" x14ac:dyDescent="0.25">
      <c r="B36" s="183"/>
      <c r="C36" s="70" t="s">
        <v>142</v>
      </c>
      <c r="D36" s="13" t="s">
        <v>75</v>
      </c>
      <c r="E36" s="12"/>
      <c r="F36" s="12"/>
      <c r="G36" s="12"/>
      <c r="H36" s="60"/>
    </row>
    <row r="37" spans="2:8" x14ac:dyDescent="0.25">
      <c r="B37" s="183"/>
      <c r="C37" s="70" t="s">
        <v>123</v>
      </c>
      <c r="D37" s="13" t="s">
        <v>75</v>
      </c>
      <c r="E37" s="12"/>
      <c r="F37" s="12"/>
      <c r="G37" s="12"/>
      <c r="H37" s="60"/>
    </row>
    <row r="38" spans="2:8" x14ac:dyDescent="0.25">
      <c r="B38" s="183"/>
      <c r="C38" s="70" t="s">
        <v>124</v>
      </c>
      <c r="D38" s="13" t="s">
        <v>75</v>
      </c>
      <c r="E38" s="12"/>
      <c r="F38" s="12"/>
      <c r="G38" s="12"/>
      <c r="H38" s="60"/>
    </row>
    <row r="39" spans="2:8" x14ac:dyDescent="0.25">
      <c r="B39" s="183"/>
      <c r="C39" s="70" t="s">
        <v>143</v>
      </c>
      <c r="D39" s="13" t="s">
        <v>75</v>
      </c>
      <c r="E39" s="12"/>
      <c r="F39" s="12"/>
      <c r="G39" s="12"/>
      <c r="H39" s="60"/>
    </row>
    <row r="40" spans="2:8" x14ac:dyDescent="0.25">
      <c r="B40" s="183"/>
      <c r="C40" s="70" t="s">
        <v>144</v>
      </c>
      <c r="D40" s="13" t="s">
        <v>75</v>
      </c>
      <c r="E40" s="12"/>
      <c r="F40" s="12"/>
      <c r="G40" s="12"/>
      <c r="H40" s="60"/>
    </row>
    <row r="41" spans="2:8" x14ac:dyDescent="0.25">
      <c r="B41" s="69" t="s">
        <v>145</v>
      </c>
      <c r="C41" s="176" t="s">
        <v>146</v>
      </c>
      <c r="D41" s="177"/>
      <c r="E41" s="12"/>
      <c r="F41" s="12"/>
      <c r="G41" s="12"/>
      <c r="H41" s="60"/>
    </row>
    <row r="42" spans="2:8" ht="26.4" customHeight="1" x14ac:dyDescent="0.25">
      <c r="B42" s="71" t="s">
        <v>147</v>
      </c>
      <c r="C42" s="178" t="s">
        <v>148</v>
      </c>
      <c r="D42" s="178"/>
      <c r="E42" s="12"/>
      <c r="F42" s="12"/>
      <c r="G42" s="12"/>
      <c r="H42" s="60"/>
    </row>
    <row r="43" spans="2:8" x14ac:dyDescent="0.25">
      <c r="B43" s="72" t="s">
        <v>149</v>
      </c>
      <c r="C43" s="179">
        <v>10200501</v>
      </c>
      <c r="D43" s="180"/>
      <c r="E43" s="12"/>
      <c r="F43" s="12"/>
      <c r="G43" s="12"/>
      <c r="H43" s="60"/>
    </row>
    <row r="44" spans="2:8" ht="13.95" customHeight="1" x14ac:dyDescent="0.25">
      <c r="B44" s="73" t="s">
        <v>150</v>
      </c>
      <c r="C44" s="181" t="s">
        <v>151</v>
      </c>
      <c r="D44" s="181"/>
      <c r="E44" s="12"/>
      <c r="F44" s="12"/>
      <c r="G44" s="12"/>
      <c r="H44" s="60"/>
    </row>
    <row r="45" spans="2:8" ht="13.95" customHeight="1" x14ac:dyDescent="0.25">
      <c r="B45" s="74"/>
      <c r="C45" s="74"/>
      <c r="D45" s="74"/>
      <c r="E45" s="12"/>
      <c r="F45" s="12"/>
      <c r="G45" s="12"/>
      <c r="H45" s="60"/>
    </row>
    <row r="46" spans="2:8" ht="14.4" customHeight="1" x14ac:dyDescent="0.25">
      <c r="B46" s="182"/>
      <c r="C46" s="182"/>
      <c r="D46" s="182"/>
      <c r="E46" s="61" t="s">
        <v>48</v>
      </c>
      <c r="F46" s="61" t="s">
        <v>1</v>
      </c>
      <c r="G46" s="62" t="s">
        <v>0</v>
      </c>
      <c r="H46" s="60"/>
    </row>
    <row r="47" spans="2:8" ht="13.95" customHeight="1" x14ac:dyDescent="0.25">
      <c r="B47" s="183" t="s">
        <v>152</v>
      </c>
      <c r="C47" s="183"/>
      <c r="D47" s="183"/>
      <c r="E47" s="75" t="str">
        <f>+VLOOKUP(C43,'[3]Hoja1 (2)'!$A$1:$G$113,4,0)</f>
        <v>0.00283*KEROS</v>
      </c>
      <c r="F47" s="75" t="str">
        <f>+VLOOKUP(C43,'[3]Hoja1 (2)'!$A$1:$G$113,2,0)</f>
        <v>0.0042*PET2</v>
      </c>
      <c r="G47" s="75" t="str">
        <f>+VLOOKUP(C43,'[3]Hoja1 (2)'!$A$1:$G$113,5,0)</f>
        <v>0.00029*PET2</v>
      </c>
      <c r="H47" s="60"/>
    </row>
    <row r="48" spans="2:8" ht="13.95" customHeight="1" x14ac:dyDescent="0.25">
      <c r="B48" s="173" t="s">
        <v>153</v>
      </c>
      <c r="C48" s="174"/>
      <c r="D48" s="175"/>
      <c r="E48" s="75" t="str">
        <f>+VLOOKUP(C44,[4]Hoja1!$B$1:$F$24,3,0)</f>
        <v>N/A</v>
      </c>
      <c r="F48" s="75" t="str">
        <f>+VLOOKUP(C44,[4]Hoja1!$B$1:$F$24,4,0)</f>
        <v>N/A</v>
      </c>
      <c r="G48" s="75">
        <f>+VLOOKUP(C44,[4]Hoja1!$B$1:$F$24,2,0)</f>
        <v>98</v>
      </c>
      <c r="H48" s="60"/>
    </row>
    <row r="49" spans="2:8" ht="14.4" thickBot="1" x14ac:dyDescent="0.3">
      <c r="B49" s="12"/>
      <c r="C49" s="12"/>
      <c r="D49" s="12"/>
      <c r="E49" s="12"/>
      <c r="F49" s="12"/>
      <c r="G49" s="12"/>
      <c r="H49" s="60"/>
    </row>
    <row r="50" spans="2:8" ht="14.4" thickBot="1" x14ac:dyDescent="0.3">
      <c r="B50" s="186" t="str">
        <f>+[5]FUENTES!D9</f>
        <v>Caldera Recuperadora</v>
      </c>
      <c r="C50" s="187"/>
      <c r="D50" s="188"/>
      <c r="E50" s="63"/>
      <c r="F50" s="63"/>
      <c r="G50" s="64"/>
      <c r="H50" s="60"/>
    </row>
    <row r="51" spans="2:8" x14ac:dyDescent="0.25">
      <c r="B51" s="68"/>
      <c r="C51" s="12"/>
      <c r="D51" s="12"/>
      <c r="E51" s="12"/>
      <c r="F51" s="12"/>
      <c r="G51" s="12"/>
      <c r="H51" s="60"/>
    </row>
    <row r="52" spans="2:8" x14ac:dyDescent="0.25">
      <c r="B52" s="66" t="s">
        <v>136</v>
      </c>
      <c r="C52" s="67"/>
      <c r="D52" s="67"/>
      <c r="E52" s="63"/>
      <c r="F52" s="63"/>
      <c r="G52" s="64"/>
      <c r="H52" s="60"/>
    </row>
    <row r="53" spans="2:8" x14ac:dyDescent="0.25">
      <c r="B53" s="68"/>
      <c r="C53" s="12"/>
      <c r="D53" s="12"/>
      <c r="E53" s="63"/>
      <c r="F53" s="63"/>
      <c r="G53" s="64"/>
      <c r="H53" s="60"/>
    </row>
    <row r="54" spans="2:8" ht="36.75" customHeight="1" x14ac:dyDescent="0.25">
      <c r="B54" s="69" t="s">
        <v>137</v>
      </c>
      <c r="C54" s="184" t="s">
        <v>138</v>
      </c>
      <c r="D54" s="185"/>
      <c r="E54" s="12"/>
      <c r="F54" s="12"/>
      <c r="G54" s="12"/>
      <c r="H54" s="60"/>
    </row>
    <row r="55" spans="2:8" ht="20.399999999999999" x14ac:dyDescent="0.25">
      <c r="B55" s="69" t="s">
        <v>139</v>
      </c>
      <c r="C55" s="176" t="s">
        <v>75</v>
      </c>
      <c r="D55" s="177"/>
      <c r="E55" s="12"/>
      <c r="F55" s="12"/>
      <c r="G55" s="12"/>
      <c r="H55" s="60"/>
    </row>
    <row r="56" spans="2:8" x14ac:dyDescent="0.25">
      <c r="B56" s="183" t="s">
        <v>140</v>
      </c>
      <c r="C56" s="70" t="s">
        <v>141</v>
      </c>
      <c r="D56" s="13" t="s">
        <v>75</v>
      </c>
      <c r="E56" s="12"/>
      <c r="F56" s="12"/>
      <c r="G56" s="12"/>
      <c r="H56" s="60"/>
    </row>
    <row r="57" spans="2:8" x14ac:dyDescent="0.25">
      <c r="B57" s="183"/>
      <c r="C57" s="70" t="s">
        <v>142</v>
      </c>
      <c r="D57" s="13" t="s">
        <v>75</v>
      </c>
      <c r="E57" s="12"/>
      <c r="F57" s="12"/>
      <c r="G57" s="12"/>
      <c r="H57" s="60"/>
    </row>
    <row r="58" spans="2:8" x14ac:dyDescent="0.25">
      <c r="B58" s="183"/>
      <c r="C58" s="70" t="s">
        <v>123</v>
      </c>
      <c r="D58" s="13" t="s">
        <v>75</v>
      </c>
      <c r="E58" s="12"/>
      <c r="F58" s="12"/>
      <c r="G58" s="12"/>
      <c r="H58" s="60"/>
    </row>
    <row r="59" spans="2:8" x14ac:dyDescent="0.25">
      <c r="B59" s="183"/>
      <c r="C59" s="70" t="s">
        <v>124</v>
      </c>
      <c r="D59" s="13" t="s">
        <v>75</v>
      </c>
      <c r="E59" s="12"/>
      <c r="F59" s="12"/>
      <c r="G59" s="12"/>
      <c r="H59" s="60"/>
    </row>
    <row r="60" spans="2:8" ht="14.25" customHeight="1" x14ac:dyDescent="0.25">
      <c r="B60" s="183"/>
      <c r="C60" s="70" t="s">
        <v>143</v>
      </c>
      <c r="D60" s="13" t="s">
        <v>75</v>
      </c>
      <c r="E60" s="12"/>
      <c r="F60" s="12"/>
      <c r="G60" s="12"/>
      <c r="H60" s="60"/>
    </row>
    <row r="61" spans="2:8" x14ac:dyDescent="0.25">
      <c r="B61" s="183"/>
      <c r="C61" s="70" t="s">
        <v>144</v>
      </c>
      <c r="D61" s="13" t="s">
        <v>75</v>
      </c>
      <c r="E61" s="12"/>
      <c r="F61" s="12"/>
      <c r="G61" s="12"/>
      <c r="H61" s="60"/>
    </row>
    <row r="62" spans="2:8" x14ac:dyDescent="0.25">
      <c r="B62" s="69" t="s">
        <v>145</v>
      </c>
      <c r="C62" s="176" t="s">
        <v>146</v>
      </c>
      <c r="D62" s="177"/>
      <c r="E62" s="12"/>
      <c r="F62" s="12"/>
      <c r="G62" s="12"/>
      <c r="H62" s="60"/>
    </row>
    <row r="63" spans="2:8" ht="23.25" customHeight="1" x14ac:dyDescent="0.25">
      <c r="B63" s="71" t="s">
        <v>147</v>
      </c>
      <c r="C63" s="178" t="s">
        <v>148</v>
      </c>
      <c r="D63" s="178"/>
      <c r="E63" s="12"/>
      <c r="F63" s="12"/>
      <c r="G63" s="12"/>
      <c r="H63" s="60"/>
    </row>
    <row r="64" spans="2:8" ht="14.25" customHeight="1" x14ac:dyDescent="0.25">
      <c r="B64" s="72" t="s">
        <v>149</v>
      </c>
      <c r="C64" s="179">
        <v>10200401</v>
      </c>
      <c r="D64" s="180"/>
      <c r="E64" s="12"/>
      <c r="F64" s="12"/>
      <c r="G64" s="12"/>
      <c r="H64" s="60"/>
    </row>
    <row r="65" spans="2:8" x14ac:dyDescent="0.25">
      <c r="B65" s="73" t="s">
        <v>150</v>
      </c>
      <c r="C65" s="181" t="s">
        <v>151</v>
      </c>
      <c r="D65" s="181"/>
      <c r="E65" s="12"/>
      <c r="F65" s="12"/>
      <c r="G65" s="12"/>
      <c r="H65" s="60"/>
    </row>
    <row r="66" spans="2:8" x14ac:dyDescent="0.25">
      <c r="B66" s="74"/>
      <c r="C66" s="74"/>
      <c r="D66" s="74"/>
      <c r="E66" s="12"/>
      <c r="F66" s="12"/>
      <c r="G66" s="12"/>
      <c r="H66" s="60"/>
    </row>
    <row r="67" spans="2:8" ht="14.25" customHeight="1" x14ac:dyDescent="0.25">
      <c r="B67" s="182"/>
      <c r="C67" s="182"/>
      <c r="D67" s="182"/>
      <c r="E67" s="61" t="s">
        <v>48</v>
      </c>
      <c r="F67" s="61" t="s">
        <v>1</v>
      </c>
      <c r="G67" s="62" t="s">
        <v>0</v>
      </c>
      <c r="H67" s="60"/>
    </row>
    <row r="68" spans="2:8" x14ac:dyDescent="0.25">
      <c r="B68" s="183" t="s">
        <v>152</v>
      </c>
      <c r="C68" s="183"/>
      <c r="D68" s="183"/>
      <c r="E68" s="75" t="str">
        <f>+VLOOKUP(C64,'[3]Hoja1 (2)'!$A$1:$G$113,4,0)</f>
        <v>0.00676*PET6</v>
      </c>
      <c r="F68" s="75" t="str">
        <f>+VLOOKUP(C64,'[3]Hoja1 (2)'!$A$1:$G$113,2,0)</f>
        <v>0.02364*PET6</v>
      </c>
      <c r="G68" s="75" t="str">
        <f>+VLOOKUP(C64,'[3]Hoja1 (2)'!$A$1:$G$113,5,0)</f>
        <v>0.00181*PET6</v>
      </c>
      <c r="H68" s="60"/>
    </row>
    <row r="69" spans="2:8" x14ac:dyDescent="0.25">
      <c r="B69" s="173" t="s">
        <v>153</v>
      </c>
      <c r="C69" s="174"/>
      <c r="D69" s="175"/>
      <c r="E69" s="75" t="str">
        <f>+VLOOKUP(C65,[4]Hoja1!$B$1:$F$24,3,0)</f>
        <v>N/A</v>
      </c>
      <c r="F69" s="75" t="str">
        <f>+VLOOKUP(C65,[4]Hoja1!$B$1:$F$24,4,0)</f>
        <v>N/A</v>
      </c>
      <c r="G69" s="75">
        <f>+VLOOKUP(C65,[4]Hoja1!$B$1:$F$24,2,0)</f>
        <v>98</v>
      </c>
      <c r="H69" s="60"/>
    </row>
    <row r="70" spans="2:8" x14ac:dyDescent="0.25">
      <c r="B70" s="12"/>
      <c r="C70" s="12"/>
      <c r="D70" s="12"/>
      <c r="E70" s="12"/>
      <c r="F70" s="12"/>
      <c r="G70" s="12"/>
      <c r="H70" s="60"/>
    </row>
    <row r="71" spans="2:8" x14ac:dyDescent="0.25">
      <c r="B71" s="12"/>
      <c r="C71" s="12"/>
      <c r="D71" s="12"/>
      <c r="E71" s="12"/>
      <c r="F71" s="12"/>
      <c r="G71" s="12"/>
      <c r="H71" s="60"/>
    </row>
    <row r="72" spans="2:8" x14ac:dyDescent="0.25">
      <c r="H72" s="60"/>
    </row>
    <row r="73" spans="2:8" x14ac:dyDescent="0.25">
      <c r="H73" s="60"/>
    </row>
    <row r="74" spans="2:8" x14ac:dyDescent="0.25">
      <c r="B74" s="66" t="s">
        <v>88</v>
      </c>
      <c r="C74" s="67"/>
      <c r="D74" s="67"/>
      <c r="E74" s="12"/>
      <c r="F74" s="12"/>
      <c r="G74" s="12"/>
      <c r="H74" s="60"/>
    </row>
    <row r="75" spans="2:8" x14ac:dyDescent="0.25">
      <c r="B75" s="68"/>
      <c r="C75" s="12"/>
      <c r="D75" s="12"/>
      <c r="E75" s="12"/>
      <c r="F75" s="12"/>
      <c r="G75" s="12"/>
      <c r="H75" s="60"/>
    </row>
    <row r="76" spans="2:8" ht="21" x14ac:dyDescent="0.25">
      <c r="B76" s="69" t="s">
        <v>137</v>
      </c>
      <c r="C76" s="184" t="s">
        <v>138</v>
      </c>
      <c r="D76" s="185"/>
      <c r="E76" s="12"/>
      <c r="F76" s="12"/>
      <c r="G76" s="12"/>
      <c r="H76" s="60"/>
    </row>
    <row r="77" spans="2:8" ht="20.399999999999999" x14ac:dyDescent="0.25">
      <c r="B77" s="69" t="s">
        <v>139</v>
      </c>
      <c r="C77" s="176" t="s">
        <v>75</v>
      </c>
      <c r="D77" s="177"/>
      <c r="E77" s="12"/>
      <c r="F77" s="12"/>
      <c r="G77" s="12"/>
      <c r="H77" s="60"/>
    </row>
    <row r="78" spans="2:8" x14ac:dyDescent="0.25">
      <c r="B78" s="183" t="s">
        <v>140</v>
      </c>
      <c r="C78" s="70" t="s">
        <v>141</v>
      </c>
      <c r="D78" s="13" t="s">
        <v>75</v>
      </c>
      <c r="E78" s="12"/>
      <c r="F78" s="12"/>
      <c r="G78" s="12"/>
      <c r="H78" s="60"/>
    </row>
    <row r="79" spans="2:8" x14ac:dyDescent="0.25">
      <c r="B79" s="183"/>
      <c r="C79" s="70" t="s">
        <v>142</v>
      </c>
      <c r="D79" s="13" t="s">
        <v>75</v>
      </c>
      <c r="E79" s="12"/>
      <c r="F79" s="12"/>
      <c r="G79" s="12"/>
      <c r="H79" s="60"/>
    </row>
    <row r="80" spans="2:8" x14ac:dyDescent="0.25">
      <c r="B80" s="183"/>
      <c r="C80" s="70" t="s">
        <v>123</v>
      </c>
      <c r="D80" s="13" t="s">
        <v>75</v>
      </c>
      <c r="E80" s="12"/>
      <c r="F80" s="12"/>
      <c r="G80" s="12"/>
      <c r="H80" s="60"/>
    </row>
    <row r="81" spans="2:12" x14ac:dyDescent="0.25">
      <c r="B81" s="183"/>
      <c r="C81" s="70" t="s">
        <v>124</v>
      </c>
      <c r="D81" s="13" t="s">
        <v>75</v>
      </c>
      <c r="E81" s="12"/>
      <c r="F81" s="12"/>
      <c r="G81" s="12"/>
      <c r="H81" s="60"/>
    </row>
    <row r="82" spans="2:12" x14ac:dyDescent="0.25">
      <c r="B82" s="183"/>
      <c r="C82" s="70" t="s">
        <v>143</v>
      </c>
      <c r="D82" s="13" t="s">
        <v>75</v>
      </c>
      <c r="E82" s="12"/>
      <c r="F82" s="12"/>
      <c r="G82" s="12"/>
      <c r="H82" s="60"/>
    </row>
    <row r="83" spans="2:12" x14ac:dyDescent="0.25">
      <c r="B83" s="183"/>
      <c r="C83" s="70" t="s">
        <v>144</v>
      </c>
      <c r="D83" s="13" t="s">
        <v>75</v>
      </c>
      <c r="E83" s="12"/>
      <c r="F83" s="12"/>
      <c r="G83" s="12"/>
      <c r="H83" s="60"/>
    </row>
    <row r="84" spans="2:12" x14ac:dyDescent="0.25">
      <c r="B84" s="69" t="s">
        <v>145</v>
      </c>
      <c r="C84" s="176" t="s">
        <v>146</v>
      </c>
      <c r="D84" s="177"/>
      <c r="E84" s="12"/>
      <c r="F84" s="12"/>
      <c r="G84" s="12"/>
      <c r="H84" s="60"/>
    </row>
    <row r="85" spans="2:12" x14ac:dyDescent="0.25">
      <c r="B85" s="71" t="s">
        <v>147</v>
      </c>
      <c r="C85" s="178" t="s">
        <v>148</v>
      </c>
      <c r="D85" s="178"/>
      <c r="E85" s="12"/>
      <c r="F85" s="12"/>
      <c r="G85" s="12"/>
      <c r="H85" s="60"/>
    </row>
    <row r="86" spans="2:12" x14ac:dyDescent="0.25">
      <c r="B86" s="72" t="s">
        <v>149</v>
      </c>
      <c r="C86" s="179">
        <v>10200501</v>
      </c>
      <c r="D86" s="180"/>
      <c r="E86" s="12"/>
      <c r="F86" s="12"/>
      <c r="G86" s="12"/>
      <c r="H86" s="60"/>
    </row>
    <row r="87" spans="2:12" x14ac:dyDescent="0.25">
      <c r="B87" s="73" t="s">
        <v>150</v>
      </c>
      <c r="C87" s="181" t="s">
        <v>151</v>
      </c>
      <c r="D87" s="181"/>
      <c r="E87" s="12"/>
      <c r="F87" s="12"/>
      <c r="G87" s="12"/>
      <c r="H87" s="60"/>
    </row>
    <row r="88" spans="2:12" x14ac:dyDescent="0.25">
      <c r="B88" s="74"/>
      <c r="C88" s="74"/>
      <c r="D88" s="74"/>
      <c r="E88" s="12"/>
      <c r="F88" s="12"/>
      <c r="G88" s="12"/>
      <c r="H88" s="60"/>
    </row>
    <row r="89" spans="2:12" x14ac:dyDescent="0.25">
      <c r="B89" s="182"/>
      <c r="C89" s="182"/>
      <c r="D89" s="182"/>
      <c r="E89" s="61" t="s">
        <v>48</v>
      </c>
      <c r="F89" s="61" t="s">
        <v>1</v>
      </c>
      <c r="G89" s="62" t="s">
        <v>0</v>
      </c>
      <c r="H89" s="60"/>
    </row>
    <row r="90" spans="2:12" x14ac:dyDescent="0.25">
      <c r="B90" s="183" t="s">
        <v>152</v>
      </c>
      <c r="C90" s="183"/>
      <c r="D90" s="183"/>
      <c r="E90" s="75" t="str">
        <f>+VLOOKUP(C86,'[3]Hoja1 (2)'!$A$1:$G$113,4,0)</f>
        <v>0.00283*KEROS</v>
      </c>
      <c r="F90" s="75" t="str">
        <f>+VLOOKUP(C86,'[3]Hoja1 (2)'!$A$1:$G$113,2,0)</f>
        <v>0.0042*PET2</v>
      </c>
      <c r="G90" s="75" t="str">
        <f>+VLOOKUP(C86,'[3]Hoja1 (2)'!$A$1:$G$113,5,0)</f>
        <v>0.00029*PET2</v>
      </c>
      <c r="H90" s="60"/>
    </row>
    <row r="91" spans="2:12" x14ac:dyDescent="0.25">
      <c r="B91" s="173" t="s">
        <v>153</v>
      </c>
      <c r="C91" s="174"/>
      <c r="D91" s="175"/>
      <c r="E91" s="75" t="str">
        <f>+VLOOKUP(C87,[4]Hoja1!$B$1:$F$24,3,0)</f>
        <v>N/A</v>
      </c>
      <c r="F91" s="75" t="str">
        <f>+VLOOKUP(C87,[4]Hoja1!$B$1:$F$24,4,0)</f>
        <v>N/A</v>
      </c>
      <c r="G91" s="75">
        <f>+VLOOKUP(C87,[4]Hoja1!$B$1:$F$24,2,0)</f>
        <v>98</v>
      </c>
      <c r="H91" s="60"/>
      <c r="L91" s="40" t="s">
        <v>155</v>
      </c>
    </row>
    <row r="92" spans="2:12" x14ac:dyDescent="0.25">
      <c r="H92" s="60"/>
    </row>
    <row r="93" spans="2:12" x14ac:dyDescent="0.25">
      <c r="H93" s="60"/>
    </row>
    <row r="94" spans="2:12" x14ac:dyDescent="0.25">
      <c r="H94" s="60"/>
    </row>
    <row r="95" spans="2:12" x14ac:dyDescent="0.25">
      <c r="H95" s="60"/>
    </row>
    <row r="96" spans="2:12" x14ac:dyDescent="0.25">
      <c r="H96" s="60"/>
    </row>
    <row r="97" spans="2:8" x14ac:dyDescent="0.25">
      <c r="H97" s="60"/>
    </row>
    <row r="98" spans="2:8" x14ac:dyDescent="0.25">
      <c r="H98" s="60"/>
    </row>
    <row r="99" spans="2:8" x14ac:dyDescent="0.25">
      <c r="H99" s="60"/>
    </row>
    <row r="100" spans="2:8" x14ac:dyDescent="0.25">
      <c r="B100" s="12"/>
      <c r="C100" s="12"/>
      <c r="D100" s="12"/>
      <c r="E100" s="12"/>
      <c r="F100" s="12"/>
      <c r="G100" s="12"/>
      <c r="H100" s="60"/>
    </row>
    <row r="101" spans="2:8" x14ac:dyDescent="0.25">
      <c r="B101" s="12"/>
      <c r="C101" s="12"/>
      <c r="D101" s="12"/>
      <c r="E101" s="12"/>
      <c r="F101" s="12"/>
      <c r="G101" s="12"/>
      <c r="H101" s="60"/>
    </row>
    <row r="102" spans="2:8" x14ac:dyDescent="0.25">
      <c r="B102" s="12"/>
      <c r="C102" s="12"/>
      <c r="D102" s="12"/>
      <c r="E102" s="12"/>
      <c r="F102" s="12"/>
      <c r="G102" s="12"/>
      <c r="H102" s="60"/>
    </row>
    <row r="103" spans="2:8" x14ac:dyDescent="0.25">
      <c r="H103" s="60"/>
    </row>
    <row r="104" spans="2:8" x14ac:dyDescent="0.25">
      <c r="H104" s="60"/>
    </row>
    <row r="105" spans="2:8" ht="90" customHeight="1" x14ac:dyDescent="0.25">
      <c r="H105" s="60"/>
    </row>
    <row r="106" spans="2:8" x14ac:dyDescent="0.25">
      <c r="H106" s="60"/>
    </row>
    <row r="107" spans="2:8" x14ac:dyDescent="0.25">
      <c r="H107" s="60"/>
    </row>
    <row r="108" spans="2:8" x14ac:dyDescent="0.25">
      <c r="H108" s="60"/>
    </row>
    <row r="109" spans="2:8" x14ac:dyDescent="0.25">
      <c r="H109" s="60"/>
    </row>
    <row r="110" spans="2:8" x14ac:dyDescent="0.25">
      <c r="H110" s="60"/>
    </row>
    <row r="111" spans="2:8" x14ac:dyDescent="0.25">
      <c r="H111" s="60"/>
    </row>
    <row r="112" spans="2:8" x14ac:dyDescent="0.25">
      <c r="H112" s="60"/>
    </row>
    <row r="113" spans="2:8" x14ac:dyDescent="0.25">
      <c r="H113" s="60"/>
    </row>
    <row r="114" spans="2:8" x14ac:dyDescent="0.25">
      <c r="H114" s="60"/>
    </row>
    <row r="115" spans="2:8" x14ac:dyDescent="0.25">
      <c r="H115" s="60"/>
    </row>
    <row r="116" spans="2:8" ht="14.25" customHeight="1" x14ac:dyDescent="0.25">
      <c r="H116" s="60"/>
    </row>
    <row r="117" spans="2:8" x14ac:dyDescent="0.25">
      <c r="H117" s="60"/>
    </row>
    <row r="118" spans="2:8" x14ac:dyDescent="0.25">
      <c r="H118" s="60"/>
    </row>
    <row r="119" spans="2:8" x14ac:dyDescent="0.25">
      <c r="H119" s="60"/>
    </row>
    <row r="120" spans="2:8" ht="14.25" customHeight="1" x14ac:dyDescent="0.25">
      <c r="H120" s="60"/>
    </row>
    <row r="121" spans="2:8" x14ac:dyDescent="0.25">
      <c r="B121" s="12"/>
      <c r="C121" s="12"/>
      <c r="D121" s="12"/>
      <c r="E121" s="12"/>
      <c r="F121" s="12"/>
      <c r="G121" s="12"/>
      <c r="H121" s="60"/>
    </row>
    <row r="122" spans="2:8" x14ac:dyDescent="0.25">
      <c r="B122" s="12"/>
      <c r="C122" s="12"/>
      <c r="D122" s="12"/>
      <c r="E122" s="12"/>
      <c r="F122" s="12"/>
      <c r="G122" s="12"/>
      <c r="H122" s="60"/>
    </row>
    <row r="123" spans="2:8" x14ac:dyDescent="0.25">
      <c r="B123" s="12"/>
      <c r="C123" s="12"/>
      <c r="D123" s="12"/>
      <c r="E123" s="12"/>
      <c r="F123" s="12"/>
      <c r="G123" s="12"/>
      <c r="H123" s="60"/>
    </row>
    <row r="124" spans="2:8" x14ac:dyDescent="0.25">
      <c r="B124" s="12"/>
      <c r="C124" s="12"/>
      <c r="D124" s="12"/>
      <c r="E124" s="12"/>
      <c r="F124" s="12"/>
      <c r="G124" s="12"/>
      <c r="H124" s="60"/>
    </row>
    <row r="125" spans="2:8" x14ac:dyDescent="0.25">
      <c r="B125" s="12"/>
      <c r="C125" s="12"/>
      <c r="D125" s="12"/>
      <c r="E125" s="12"/>
      <c r="F125" s="12"/>
      <c r="G125" s="12"/>
      <c r="H125" s="60"/>
    </row>
    <row r="126" spans="2:8" x14ac:dyDescent="0.25">
      <c r="B126" s="60"/>
      <c r="C126" s="60"/>
      <c r="D126" s="60"/>
      <c r="E126" s="60"/>
      <c r="F126" s="60"/>
      <c r="G126" s="60"/>
      <c r="H126" s="60"/>
    </row>
    <row r="127" spans="2:8" x14ac:dyDescent="0.25">
      <c r="B127" s="60"/>
      <c r="C127" s="60"/>
      <c r="D127" s="60"/>
      <c r="E127" s="60"/>
      <c r="F127" s="60"/>
      <c r="G127" s="60"/>
      <c r="H127" s="60"/>
    </row>
    <row r="128" spans="2:8" x14ac:dyDescent="0.25">
      <c r="B128" s="60"/>
      <c r="C128" s="60"/>
      <c r="D128" s="60"/>
      <c r="E128" s="60"/>
      <c r="F128" s="60"/>
      <c r="G128" s="60"/>
      <c r="H128" s="60"/>
    </row>
    <row r="129" spans="2:8" x14ac:dyDescent="0.25">
      <c r="B129" s="60"/>
      <c r="C129" s="60"/>
      <c r="D129" s="60"/>
      <c r="E129" s="60"/>
      <c r="F129" s="60"/>
      <c r="G129" s="60"/>
      <c r="H129" s="60"/>
    </row>
    <row r="130" spans="2:8" x14ac:dyDescent="0.25">
      <c r="B130" s="60"/>
      <c r="C130" s="60"/>
    </row>
    <row r="131" spans="2:8" x14ac:dyDescent="0.25">
      <c r="B131" s="60"/>
      <c r="C131" s="60"/>
    </row>
  </sheetData>
  <mergeCells count="43">
    <mergeCell ref="B27:D27"/>
    <mergeCell ref="B7:C7"/>
    <mergeCell ref="B9:D9"/>
    <mergeCell ref="C12:D12"/>
    <mergeCell ref="C13:D13"/>
    <mergeCell ref="B14:B19"/>
    <mergeCell ref="C20:D20"/>
    <mergeCell ref="C21:D21"/>
    <mergeCell ref="C22:D22"/>
    <mergeCell ref="C23:D23"/>
    <mergeCell ref="B25:D25"/>
    <mergeCell ref="B26:D26"/>
    <mergeCell ref="C54:D54"/>
    <mergeCell ref="C33:D33"/>
    <mergeCell ref="C34:D34"/>
    <mergeCell ref="B35:B40"/>
    <mergeCell ref="C41:D41"/>
    <mergeCell ref="C42:D42"/>
    <mergeCell ref="C43:D43"/>
    <mergeCell ref="C44:D44"/>
    <mergeCell ref="B46:D46"/>
    <mergeCell ref="B47:D47"/>
    <mergeCell ref="B48:D48"/>
    <mergeCell ref="B50:D50"/>
    <mergeCell ref="B78:B83"/>
    <mergeCell ref="C55:D55"/>
    <mergeCell ref="B56:B61"/>
    <mergeCell ref="C62:D62"/>
    <mergeCell ref="C63:D63"/>
    <mergeCell ref="C64:D64"/>
    <mergeCell ref="C65:D65"/>
    <mergeCell ref="B67:D67"/>
    <mergeCell ref="B68:D68"/>
    <mergeCell ref="B69:D69"/>
    <mergeCell ref="C76:D76"/>
    <mergeCell ref="C77:D77"/>
    <mergeCell ref="B91:D91"/>
    <mergeCell ref="C84:D84"/>
    <mergeCell ref="C85:D85"/>
    <mergeCell ref="C86:D86"/>
    <mergeCell ref="C87:D87"/>
    <mergeCell ref="B89:D89"/>
    <mergeCell ref="B90:D90"/>
  </mergeCells>
  <dataValidations count="2">
    <dataValidation type="list" allowBlank="1" showInputMessage="1" showErrorMessage="1" sqref="C64:D64 C86:D86 C43:D43 C22:D22">
      <formula1>#REF!</formula1>
    </dataValidation>
    <dataValidation type="list" allowBlank="1" showInputMessage="1" showErrorMessage="1" sqref="C44 C87 C65 C23">
      <formula1>#REF!</formula1>
    </dataValidation>
  </dataValidations>
  <pageMargins left="0" right="0" top="0" bottom="0" header="0.31496062992125984" footer="0.31496062992125984"/>
  <pageSetup scale="6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uBQ/2ejzlAwXnB4/zNCOdvInRY95BU8VvoszQvlRHms=</DigestValue>
    </Reference>
    <Reference Type="http://www.w3.org/2000/09/xmldsig#Object" URI="#idOfficeObject">
      <DigestMethod Algorithm="http://www.w3.org/2001/04/xmlenc#sha256"/>
      <DigestValue>IaWKsmUAaMh1082clsc52Dtsdqw7zDLV+U9O3PKVU5Q=</DigestValue>
    </Reference>
    <Reference Type="http://uri.etsi.org/01903#SignedProperties" URI="#idSignedProperties">
      <Transforms>
        <Transform Algorithm="http://www.w3.org/TR/2001/REC-xml-c14n-20010315"/>
      </Transforms>
      <DigestMethod Algorithm="http://www.w3.org/2001/04/xmlenc#sha256"/>
      <DigestValue>js9UQ/Xka+l4q7nF/a6sx4CHQuTZrlSHEYBNofeiiRQ=</DigestValue>
    </Reference>
    <Reference Type="http://www.w3.org/2000/09/xmldsig#Object" URI="#idValidSigLnImg">
      <DigestMethod Algorithm="http://www.w3.org/2001/04/xmlenc#sha256"/>
      <DigestValue>fh4JY0L8+JxAvd0qnGkj4BHhMqWCTcr5JyzLxgEtp1I=</DigestValue>
    </Reference>
    <Reference Type="http://www.w3.org/2000/09/xmldsig#Object" URI="#idInvalidSigLnImg">
      <DigestMethod Algorithm="http://www.w3.org/2001/04/xmlenc#sha256"/>
      <DigestValue>Bk/unyowJ74Z1Naf76Wmw4P/4lbg6b/jDwkAEdThLAM=</DigestValue>
    </Reference>
  </SignedInfo>
  <SignatureValue>fRmLhnrjw2y9HRbxN+U1Wj9HdKS289sAoFh8xgbBjVtOx79LRlVr1h5vDPDmwAQ+VR1OEAJqZNQJ
4LD+TIVNq4eELu6Vo0HiiiyXxmOjWOdgxqBk8Ki20F4/KGh9bpAGA+tijq4C/m8mG8cqwT6FxkZ0
uE/FSexH0f+EA+ibKrKeTGQoaEI1jlIk/E9KaOcb026eAGHGXuz2dZ81jkK6QxhluHtgfr7W5JRU
vXcBMEaexeDky2lEuMKtRPm+WWrZe6gSED7g0D2r48JBZACv4k8Xxa03D/pAc67qa+fd3itkQGiC
0luHWG5uBkI/fEsRESxhzdgox19QJ/1gTe+Cvw==</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bbcw3dj1vFTDIGS++pYYHNT6EC5NvN+atkZFbC4Z6QY=</DigestValue>
      </Reference>
      <Reference URI="/xl/calcChain.xml?ContentType=application/vnd.openxmlformats-officedocument.spreadsheetml.calcChain+xml">
        <DigestMethod Algorithm="http://www.w3.org/2001/04/xmlenc#sha256"/>
        <DigestValue>ozQ+FF9avd5yP4rVTCXLGjutOZrtmc667/0xWR1VPVg=</DigestValue>
      </Reference>
      <Reference URI="/xl/comments1.xml?ContentType=application/vnd.openxmlformats-officedocument.spreadsheetml.comments+xml">
        <DigestMethod Algorithm="http://www.w3.org/2001/04/xmlenc#sha256"/>
        <DigestValue>zY7ijr2UjVt6hbNi7eYrtuSWxPsTIJuxxIYq12hIUb8=</DigestValue>
      </Reference>
      <Reference URI="/xl/comments2.xml?ContentType=application/vnd.openxmlformats-officedocument.spreadsheetml.comments+xml">
        <DigestMethod Algorithm="http://www.w3.org/2001/04/xmlenc#sha256"/>
        <DigestValue>7iVGOjbXoHjpv3w9jiKEZ3oVlaGmH8XGLc//AqM2grA=</DigestValue>
      </Reference>
      <Reference URI="/xl/comments3.xml?ContentType=application/vnd.openxmlformats-officedocument.spreadsheetml.comments+xml">
        <DigestMethod Algorithm="http://www.w3.org/2001/04/xmlenc#sha256"/>
        <DigestValue>CClLp6d1iv0z7uU1aEMw9XqwV5mI8Bfc7QcHSkL2loA=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Te2FZdEQjEh2SdzYfKCj+NOaxTeowNU9I3T7yRXSSm8=</DigestValue>
      </Reference>
      <Reference URI="/xl/drawings/drawing3.xml?ContentType=application/vnd.openxmlformats-officedocument.drawing+xml">
        <DigestMethod Algorithm="http://www.w3.org/2001/04/xmlenc#sha256"/>
        <DigestValue>cHzoAi6XLuWEJCKnvNB1YC6mDIDYCUBFsg1+sIBCxUA=</DigestValue>
      </Reference>
      <Reference URI="/xl/drawings/vmlDrawing1.vml?ContentType=application/vnd.openxmlformats-officedocument.vmlDrawing">
        <DigestMethod Algorithm="http://www.w3.org/2001/04/xmlenc#sha256"/>
        <DigestValue>Np/A3UzAltjfdty0Up9PVLOWc2ZchsLXNx1Am470gGA=</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F/sNO8ENCbLZXAAcWq1Tzt51GvuARDSP8Un/NmzuYlA=</DigestValue>
      </Reference>
      <Reference URI="/xl/drawings/vmlDrawing4.vml?ContentType=application/vnd.openxmlformats-officedocument.vmlDrawing">
        <DigestMethod Algorithm="http://www.w3.org/2001/04/xmlenc#sha256"/>
        <DigestValue>fgdSEk+R3Nt+0OyWrdfbnHBjNvUQG+jxLeUHFGGAdJs=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ZMfuif0A6CYlWCb3IyZBh30T/SHzMODC0/jnZmSKAL8=</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iyRO6GR5KYjZAZID35mHIq85E9cpq7wvl9beV9L+3dM=</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hz/0jfa+cP0zNr/6K02YhDUQ6EnNfmTdxbS6AtIw0qg=</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externalLinks/externalLink5.xml?ContentType=application/vnd.openxmlformats-officedocument.spreadsheetml.externalLink+xml">
        <DigestMethod Algorithm="http://www.w3.org/2001/04/xmlenc#sha256"/>
        <DigestValue>XkXL/FngG1K5Bpm1tlc9pkk3twVH4sIa+poc5K80y2k=</DigestValue>
      </Reference>
      <Reference URI="/xl/media/image1.emf?ContentType=image/x-emf">
        <DigestMethod Algorithm="http://www.w3.org/2001/04/xmlenc#sha256"/>
        <DigestValue>Xx2J+88eIqXLUrMt5mJeoTR1y9hVJ39bVTIXN4BC7sg=</DigestValue>
      </Reference>
      <Reference URI="/xl/media/image10.jpeg?ContentType=image/jpeg">
        <DigestMethod Algorithm="http://www.w3.org/2001/04/xmlenc#sha256"/>
        <DigestValue>P9PzSSug5jKR13aRnjZYn9/MdTR79n4CcBcSgdntfCA=</DigestValue>
      </Reference>
      <Reference URI="/xl/media/image2.emf?ContentType=image/x-emf">
        <DigestMethod Algorithm="http://www.w3.org/2001/04/xmlenc#sha256"/>
        <DigestValue>HuRh5r5TPU7amyfxh2h498pgU2D121NgtELjD8Ie5wg=</DigestValue>
      </Reference>
      <Reference URI="/xl/media/image3.emf?ContentType=image/x-emf">
        <DigestMethod Algorithm="http://www.w3.org/2001/04/xmlenc#sha256"/>
        <DigestValue>9Nq3nT6bFG2I1y5bB6Q57EElP/gxbbTY05JYCEudMUY=</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Oug8QAmajfxlRN7PtrGeMS7nHv0FeyJJM+cPCY4dmvo=</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jHQosthzYqeUQgLdqjdRIJYg5W39auCl4Y4+GDkO7lM=</DigestValue>
      </Reference>
      <Reference URI="/xl/printerSettings/printerSettings4.bin?ContentType=application/vnd.openxmlformats-officedocument.spreadsheetml.printerSettings">
        <DigestMethod Algorithm="http://www.w3.org/2001/04/xmlenc#sha256"/>
        <DigestValue>jHQosthzYqeUQgLdqjdRIJYg5W39auCl4Y4+GDkO7lM=</DigestValue>
      </Reference>
      <Reference URI="/xl/sharedStrings.xml?ContentType=application/vnd.openxmlformats-officedocument.spreadsheetml.sharedStrings+xml">
        <DigestMethod Algorithm="http://www.w3.org/2001/04/xmlenc#sha256"/>
        <DigestValue>0Dqb++A8h+TY3h73FdFw6uHDqlQ+s+usPq1eEekAC/o=</DigestValue>
      </Reference>
      <Reference URI="/xl/styles.xml?ContentType=application/vnd.openxmlformats-officedocument.spreadsheetml.styles+xml">
        <DigestMethod Algorithm="http://www.w3.org/2001/04/xmlenc#sha256"/>
        <DigestValue>Y8D3/aLmm92DkFZFQZ22o1jOswBDTNZovSMh2wGKSc4=</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ZlU9g94pKuDJqxG3Gh91gymLlnB+o3G1hIEFLBgPftM=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LcCE4L1oyHdUOO+6yw9e7+X/Hiz/MjRxx9xFJg4usXY=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n5PQTgHHlmUHvMKxDgzNVpTNwEffGuRyzPWcoog7REg=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HIuddzYcQCsARy1J/YgwTKHwI2c1WRLhM1G1Ckq1gG0=</DigestValue>
      </Reference>
      <Reference URI="/xl/worksheets/sheet1.xml?ContentType=application/vnd.openxmlformats-officedocument.spreadsheetml.worksheet+xml">
        <DigestMethod Algorithm="http://www.w3.org/2001/04/xmlenc#sha256"/>
        <DigestValue>kwWytzag6dWK3bv5qSyIQFHJfIBnGCdboUCdlMjtvEk=</DigestValue>
      </Reference>
      <Reference URI="/xl/worksheets/sheet2.xml?ContentType=application/vnd.openxmlformats-officedocument.spreadsheetml.worksheet+xml">
        <DigestMethod Algorithm="http://www.w3.org/2001/04/xmlenc#sha256"/>
        <DigestValue>vhT1N2GX820EOYaFADRYWvGwJApwOEDJN6hDZ5r2XeQ=</DigestValue>
      </Reference>
      <Reference URI="/xl/worksheets/sheet3.xml?ContentType=application/vnd.openxmlformats-officedocument.spreadsheetml.worksheet+xml">
        <DigestMethod Algorithm="http://www.w3.org/2001/04/xmlenc#sha256"/>
        <DigestValue>arX4l5VsH3Sr4hUcl1VV3ZzWpeo4izxRrpRCe72eouo=</DigestValue>
      </Reference>
      <Reference URI="/xl/worksheets/sheet4.xml?ContentType=application/vnd.openxmlformats-officedocument.spreadsheetml.worksheet+xml">
        <DigestMethod Algorithm="http://www.w3.org/2001/04/xmlenc#sha256"/>
        <DigestValue>mH5c2Q6U1w12yvd+4lyo3S1J4/38xkYO93NvPCRqrUE=</DigestValue>
      </Reference>
    </Manifest>
    <SignatureProperties>
      <SignatureProperty Id="idSignatureTime" Target="#idPackageSignature">
        <mdssi:SignatureTime xmlns:mdssi="http://schemas.openxmlformats.org/package/2006/digital-signature">
          <mdssi:Format>YYYY-MM-DDThh:mm:ssTZD</mdssi:Format>
          <mdssi:Value>2017-01-18T17:19:25Z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D////////////////////////////////////g////////////////////////////////////4P///////////////////////////////////+D////////////////////////////////////g////////////////////////////////////4P///////////////////////////////////+D////////////////////////////////////g////////////////////////////////////4P///////////////////////////////////+D////////////////////////////////////g////////////////////////////////////4P///////////////////////////////////+D////////////////////////////////////g////////////////////////////////////4P///////////////////////////////////+D////////////////////////////////////g////////////////////////////////////4P///////////////////////////////////+D////////////////////////////////////g////////////////////////////////////4P///////////////////////////////////+D////////////////////////////////////g////////////////////////////////////4P///////////////////////////////////+D////////////////////////////////////g////////////////////////////////////4P///////////////////////////////////+D////////////////////////////////////g////////////////////////////////////4P///////////////////////////////////+D////////////////////////////////////g////////////////////////////////////4P///////////////////////////////////+D////////////////////////////////////g////////////////////////////////////4P///////////////////////////////////+D////////////////////////////////////g////////////////////////////////////4P///////////////////////////////////+D////////////////////////////////////g////////////////////////////////////4P///////////////////////////////////+D////////////////////////////////////g////////////////////////////////////4P///////////////////////////////////+D////////////////////////////////////g////////////////////////////////////4P///////////////////////////////////+D////////////////////////////////////g////////////////////////////////////4P///////////////////////////////////+D////////////////////////////////////g////////////////////////////////////4P///////////////////////////////////+D////////////////////////////////////g////////////////////////////////////4P///////////////////////////////////+D////////////////////////////////////g////////////////////////////////////4P///////////////////////////////////+D////////////////////////////////////gAP//////////////////////////////////4AD//////////////////////////////////+D////////////////////////////////////g////////////////////////////////////4P///////////////////////////////////+D////////////////////////////////////g////////////////////////////////////4P///////////////////////////////////+D////////////////////////////////////g////////////////////////////////////4P///////////////////////////////////+D////////////////////////////////////g////////////////////////////////////4P///////////////////////////////////+D////////////////////////////////////g////////////////////////////////////4P///////////////////////////////////+D////////////////////////////////////g////////////////////////////////////4P///////////////////////////////////+D////////////////////////////////////g////////////////////////////////////4P///////////////////////////////////+D////////////////////////////////////g////////////////////////////////////4P///////////////////////////////////+D////////////////////////////////////g////////////////////////////////////4P///////////////////////////////////+D////////////////////////////////////g////////////////////////////////////4P///////////////////////////////////+D////////////////////////////////////g////////////////////////////////////4P///////////////////////////////////+D////////////////////////////////////g////////////////////////////////////4P///////////////////////////////////+D////////////////////////////////////g////////////////////////////////////4P///////////////////////////////////+D////////////////////////////////////g////////////////////////////////////4P///////////////////////////////////+D////////////////////////////////////g////////////////////////////////////4P///////////////////////////////////+D////////////////////////////////////g////////////////////////////////////4P///////////////////////////////////+D////////////////////////////////////g////////////////////////////////////4P///////////////////////////////////+D////////////////////////////////////g////////////////////////////////////4P///////////////////////////////////+D////////////////////////////////////g////////////////////////////////////4P///////////////////////////////////+D////////////////////////////////////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H/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H/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f8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w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H/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f8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H/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f8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w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H/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f8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w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H/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w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H/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f8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w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H/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f8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w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H/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f8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w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HNAQEBAQEBAQEBAQEBAQEBAQEBAQEBAQEBAQEBAQEBAQGCkXkcAQEBAQEBAQEBAQEBSz+kAQEBAQEBgX1/AQEBAQEBAQEBAQEBAQEBAQEBAQEBAQEBAQEBAQEBAQEBAQEBAQEBAQEBAQEBAQEBAQEBAQEBAQEBAQEBAQEBAQEBAQEBAQEBAQEBAQEBAQEBAQEBAQEBAQEBAQEBAQEBAQEBAQEBAQEBAQEBAQEBAQEBAQEBAQEBAQEBAQEBAQEBAQEBAQEBAQEBAQEBAQEBAQEBAQEBAeM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dk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HQ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8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4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3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SQ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w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8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w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H/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f8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w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H/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f8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w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H/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S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2017-01-18T17:19:25Z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DQA2b/LD1+aco6rm3KO4uDYDxDJSgZw+LUZPAFeGYYaIV4iAIoBiK40AFyuNABgXUsZIA0AhCCxNACx4dgPIA0AhAAAAAAQyUoGWBMUBAywNADQsQEQPgFeGQAAAADQsQEQIA0AADwBXhkBAAAAAAAAAAcAAAA8AV4ZAAAAAAAAAACQrjQAZM7KDyAAAAD/////AAAAAAAAAAAVAAAAAAAAAHAAAAABAAAAAQAAACQAAAAkAAAAEAAAAAAAAAAAAEoGWBMUBAGuAQD/////4hgKOlCvNABQrzQAerHYDwAAAACAsTQAEMlKBoqx2A/iGAo6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E///////////////////////////////////wAD//////////////////////////////////8D////////////////////////////////////A////////////////////////////////////wP///////////////////////////////////8D////////////////////////////////////A////////////////////////////////////wP///////////////////////////////////8D////////////////////////////////////A////////////////////////////////////wP///////////////////////////////////8D////////////////////////////////////A////////////////////////////////////wP///////////////////////////////////8D////////////////////////////////////A////////////////////////////////////wP///////////////////////////////////8D////////////////////////////////////A////////////////////////////////////wP///////////////////////////////////8D////////////////////////////////////A////////////////////////////////////wP///////////////////////////////////8D////////////////////////////////////A////////////////////////////////////wP///////////////////////////////////8D////////////////////////////////////A////////////////////////////////////wP///////////////////////////////////8D////////////////////////////////////A////////////////////////////////////wP///////////////////////////////////8D////////////////////////////////////A////////////////////////////////////wP///////////////////////////////////8D////////////////////////////////////A////////////////////////////////////wP///////////////////////////////////8D////////////////////////////////////A////////////////////////////////////wP///////////////////////////////////8D////////////////////////////////////A////////////////////////////////////wP///////////////////////////////////8D////////////////////////////////////A////////////////////////////////////wP///////////////////////////////////8D////////////////////////////////////A////////////////////////////////////wP///////////////////////////////////8D////////////////////////////////////A////////////////////////////////////wP///////////////////////////////////8D////////////////////////////////////A////////////////////////////////////wP///////////////////////////////////8D////////////////////////////////////A////////////////////////////////////wP///////////////////////////////////8D////////////////////////////////////A////////////////////////////////////wP///////////////////////////////////8D////////////////////////////////////A////////////////////////////////////wAD//////////////////////////////////8AA///////////////////////////////////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f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H/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f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H/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f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H/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f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H/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f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B/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H/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f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B/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H/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f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B/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H/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f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B/wEBAQEBAQEBAQEBAQECMOQ/AQEBAQEBAQEBAQEBAQEBAQEBAVYBmsF2AQEBAQEBAecBAQEBAQEBAQEBAQEBAQEBAQEBAQEBAQEBAQEBAQEBAQEBAQEBAQEBAQEBAQEBAQEBAQEBAQEBAQEBAQEBAQEBAQEBAQEBAQEBAQEBAQEBAQEBAQEBAQEBAQEBAQEBAQEBAQEBAQEBAQEBAQEBAQEBAQEBAQEBAQEBAQEBAQEBAQEBAQEBAQEBAQEBAQEBAQEBAQEBAQEBAQEBAQEBAQEBAQH/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f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B/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H/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f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B/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H/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f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B/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HN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eM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B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E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f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B/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H/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dk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BH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H/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f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B/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H/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f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B/wEBAQEBAQEBAQEBAQEBAQEBAQEBAQEBAQEBAQEBAQGJAQEBAQEBAQEBAQEBAQEBATcBAQEBAQEBAQEBAWICkIVHlAEkN5FgAQEBAQEBAQEBAQEBAQEBAQEBAQFKI2NwAQEBAXK+AQEBAU4KAQEBAQEBAQEBAQEBAQEBAQEBAQEBAQEBAQEBAQEBAQEBAQEBAQEBAQEBAQEBAQEBAQEBAQEBAQEBAQEBAQEBAQEBAQEBAQEBAQEBAQEBAQEBAQEBAQEBAQEBAQEBAQEBAQEBAQEBAQH/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f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B/wEBAQEBAQEBAQEBAQEBAQEBAQEBAQEBAQEBAQEBAQ6GAQEBAQEBAQEBAQEBAQEBIa0BAQEBAQEBAQEBATEBAXErAbqkAQEBAQEBAoRqqp8BAQEBAQEBAQEBAQEBAQEBAZY8EIN+rgEBAQEBWX4BAQEBAQEBAQEBAQEBAQEBAQEBAQEBAQEBAQEBAQEBAQEBAQEBAQEBAQEBAQEBAQEBAQEBAQEBAQEBAQEBAQEBAQEBAQEBAQEBAQEBAQEBAQEBAQEBAQEBAQEBAQEBAQEBAQEBAQH/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f8BAQEBAQEBAQEBAQEBAQEBAQEBAQEBAQEBAQEBAQFDAQEBAQEBAQEBAQEBAQEBAYw2AQEBAQEBAQEBAayjAQEBwQEBATzaAQEBAQEBYwYGYHZ+V6MBAQEBAQEBAQEBAarXAQEBAQEBLa2cewEBzwEBAQEBAQEBAQEBAQEBAQEBAQEBAQEBAQEBAQEBAQEBAQEBAQEBAQEBAQEBAQEBAQEBAQEBAQEBAQEBAQEBAQEBAQEBAQEBAQEBAQEBAQEBAQEBAQEBAQEBAQEBAQEBAQEBAQEB/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H/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f4BAQEBAQEBAQEBAQEBAQEBAQEBAQEBAQEBAQEBAYcnAQEBAQEBAQEBAQEBAQEBAYw2AQEBAQEBAQEBATp1AQEBVwEBAQFWEzUBAV++AQEBASc2AQEBAQE/MaTeZSk/hgEBAQEBAQEBAQEBAQEBAQ/PFAEBAXMBAQEBAQEBAQEBAQEBAQEBAQEBAQEBAQEBAQEBAQEBAQEBAQEBAQEBAQEBAQEBAQEBAQEBAQEBAQEBAQEBAQEBAQEBAQEBAQEBAQEBAQEBAQEBAQEBAQEBAQEBAQEB/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H3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f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B/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H/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f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B/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H/AQEBAQEBAQEBAQEBAQEBAQEBAQEBAQEBAQEBAaQBAQEBAQEBAQEBAQEBAQEBAQGMNgEBAQEBAQEBAQG/1wEBAXuxAQGUWAEBAQEBLk5/Co8BAX4BTAEBAQEBxYNGPAEBZRYBAQEBAQEBAcEBAQEBAQHYclQsOAEBAQEBAQEBAWylhgEBAQEBAQEBAQEBAQEBAQEBAQEBAQEBAQEBAQEBAQEBAQEBAQEBAQEBAQEBAQEBAQEBAQEBAQEBAQEBAQEBAQEBAQEBAQEBAQEBAQEBAQEBASQBAQEBAQEBAQEBAQEBAQEBAQEBAQEBAQEBAQFbuQEBAQEBAQEBAQEBAQEBAQEBAYw2AQEBAQEBAQEBAQ/UAQEBAc4BAYhnAQEBAQEBVwIBAQEBVgExAQEBAQFdS0OcAQGu1QEBAQEBAQFsKgEBAQEBAdYBAU0PVp04AQEBAQEBAQEFfYMBAQEBAQEBAQEBAQEBAQEBAQEBAQEBAQEBAQEBAQEBAQEBAQEBAQEBAQEBAQEBAQEBAQEBAQEBAQEBAQEBAQEBAQEBAQEBAQEBAQEBAQEB/wEBAQEBAQEBAQEBAQEBAQEBAQEBAQEBAQEBAUirAQEBAQEBAQEBAQEBAQEBAQEBjDYBAQEBAQEBAQEBAQEBAQEBAQEBAQEBAQEBAQEDUQEBAQE60qcBAQEBOTR/AJIBAa3IlAEBAQEBAZHOAQEBAQEB0wEBAQEBdpA6YyEBAQEBAQEBdq+VEAEBAQEBAQEBAQEBAQEBAQEBAQEBAQEBAQEBAQEBAQEBAQEBAQEBAQEBAQEBAQEBAQEBAQEBAQEBAQEBAQEBAQEBAQEBAQEBAQEBAQH/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f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B/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H/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f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B8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H/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f8BAQEBAQEBAQEBAQEBAQEBAQEBAQEBAQEBXlkBAQEBAQEBAQEBAQEBAQEBAQEBAUkJAQEBAQEBAQEBAQEBAQEBAQEBAQEBAQEBAQEBAb0/p7W/F8DBJl7CYsNqkcMvUCUJLIQBAQEBAQEBAQEBAUCDAQEBlAEBAQEBAQEBAVEQAQEBAQEBAQEBAQEBAQEBAQEBASE0vGF2AQEBAQEBAQEBAQEBAQEBAQEBAQEBAQEBAQEBAQEBAQEBAQEBAQEBAQEBAQEBAQEBAQEBAQEBAQEBAQEB/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H/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f8BAQEBAQEBAQEBAQEBAQEBAQEBAQEBAQFXGAEBAQEBAQEBAQEBAQEBAQEBAQEBAQFvAQEBAQEBAQEBAQEBAQEBAQEBAQEBAQEBAQEBAQEBAQG2HbcBARs4AQEBAQEBAQEBAQEBAQEBAQEBAQEBAbgBAQEBnQEBAQEBAQEBLwEBAQEBAQEBAQEBAQEBAQEBAQEBAQEBAQEBAYecAQF/TnNIUgEBAQEBAQEBAQEBAQEBAQEBAQEBAQEBAQEBAQEBAQEBAQEBAQEBAQEBAQEBAQEBAQEB/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H+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f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B/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H/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f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B/wEBAQEBAQEBAQEBAQEBAQEBAQEBAQGeAQEBAQEBAQEBAQEBAQEBAQEBAQEBAQEBATRgAQEBAQEBAQEBAQEBAQEBAQEBAQEBAQEBAQEBAQEBAQEBn2+gAQEBAQEBAQEBAQEBAQEBAQEBAQEBAQFcAQEBAQEBRwEBAQEBAU8BAQEBAQEBAQEBAQEBAQEBAQEBAQEBAQEBAQE7oY8BAQEBAQEBAQEBAQEBAQEBAQEBAQEBAQEBAYpIfqIBAQEBAQEBAQEBAQEBAQEBAQEBAQEBAQEBAQH/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f8BAQEBAQEBAQEBAQEBAQEBAQEBAQFzigEBAQEBAQEBAQEBAQEBAQEBAQEBAQEBAQGLjAEBAQEBAQEBAQEBAQEBAQEBAQEBAQEBAQEBAQEBAQEBAQEASgEBAQEBAQEBAQEBAQEBAQEBAQEBAQGNjgEBAQEBAUcBAQEBAY+QAQEBAQEBAQEBAQEBAQEBAQEBAQEBAQFmkZI4AQEBAQEBAQEBAQEBAQEBAQEBAQEBAQEBAQEBAQEBAQEBAQEOk5RZAQEBAQEBAQEBAQEBAQEBAQEBAQEB/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H/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f8BAQEBAQEBAQEBAQEBAQEBAQEBAX0hAQEBAQEBAQEBAQEBAQEBAQEBAQEBAQEBAQEdWAEBAQEBAQEBAQEBAQEBAQEBAQEBAQEBAQEBAQEBAQEBAQEAMAEBAQEBAQEBAQEBAQEBAQEBAQEBAQF+UgEBAQEBAVt8AQEBASUgAQEBAQEBAQEBAQEBAQEBbVFXcQEBAQEBAQEBAQEBAQEBAQEBAQEBAQEBAQEBAQEBAQEBAQEBAQEBAQEBAQEBAQEBASB8AQEBAQEBAQEBAQEBAQEBAQEB/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H/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f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B/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H/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f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B/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H/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f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B/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H/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f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B/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H/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f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B/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VT4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mgmjB7+nbp2b4kpEDEZAVsAAAAAcPi1GfSvNABzFyEOIgCKAUmMKRC0rjQAAAAAABDJSgb0rzQAJIiAEvyuNADZiykQUwBlAGcAbwBlACAAVQBJAAAAAAD1iykQzK80AOEAAAB0rjQAS+TZDxCx2xXhAAAAAQAAAIYmjB4AADQA6uPZDwQAAAAFAAAAAAAAAAAAAAAAAAAAhiaMHoCwNAAliykQ8HRUBgQAAAAQyUoGAAAAAEmLKRAAAAAAAABlAGcAbwBlACAAVQBJAAAAChNQrzQAUK80AOEAAADsrjQAAAAAAGgmjB4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BP//////////////////////////////////8AA///////////////////////////////////A////////////////////////////////////wP///////////////////////////////////8D////////////////////////////////////A////////////////////////////////////wP///////////////////////////////////8D////////////////////////////////////A////////////////////////////////////wP///////////////////////////////////8D////////////////////////////////////A////////////////////////////////////wP///////////////////////////////////8D////////////////////////////////////A////////////////////////////////////wP///////////////////////////////////8D////////////////////////////////////A////////////////////////////////////wP///////////////////////////////////8D////////////////////////////////////A////////////////////////////////////wP///////////////////////////////////8D////////////////////////////////////A////////////////////////////////////wP///////////////////////////////////8D////////////////////////////////////A////////////////////////////////////wP///////////////////////////////////8D////////////////////////////////////A////////////////////////////////////wP///////////////////////////////////8D////////////////////////////////////A////////////////////////////////////wP///////////////////////////////////8D////////////////////////////////////A////////////////////////////////////wP///////////////////////////////////8D////////////////////////////////////A////////////////////////////////////wP///////////////////////////////////8D////////////////////////////////////A////////////////////////////////////wP///////////////////////////////////8D////////////////////////////////////A////////////////////////////////////wP///////////////////////////////////8D////////////////////////////////////A////////////////////////////////////wP///////////////////////////////////8D////////////////////////////////////A////////////////////////////////////wP///////////////////////////////////8D////////////////////////////////////A////////////////////////////////////wP///////////////////////////////////8D////////////////////////////////////A////////////////////////////////////wP///////////////////////////////////8D////////////////////////////////////A////////////////////////////////////wP///////////////////////////////////8D////////////////////////////////////A////////////////////////////////////wP///////////////////////////////////8AA///////////////////////////////////AAP//////////////////////////////////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H/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f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H/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f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H/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f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H/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f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H/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f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B/wEBAcEgAQEBAQEBAQEBAQEBAQEBAQEBAQEBAQEBAQEBAQEBAQE/KwEBAQEBAQEBawkBAQEBAQEBAQEBAQEBAQEBAQEBAQEBAQEBAQEBAQEBAQEBAQEBAQEBAQEBAQEBAQEBAQEBAQEBAQEBAQEBAQEBAQEBAQEBAQEBAQEBAQEBAQEBAQEBAQEBAQEBAQEBAQEBAQEBAQEBAQEBAQEBAQEBAQEBAQEBAQEBAQEBAQEBAQEBAQEBAQEBAQEBAQEBAQEBAQEBAQEBAQEBAQEBAQEBAQH/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f8BAQEBRE+jAQEBAQEBAQEBAQEBAQEBAQEBAUrqM4QBAQEBAQEBr2kBAQEBAQEBAdK7AQEBAQEBAQEBAQEBAQEBAQEBAQEBAQEBAQEBAQEBAQEBAQEBAQEBAQEBAQEBAQEBAQEBAQEBAQEBAQEBAQEBAQEBAQEBAQEBAQEBAQEBAQEBAQEBAQEBAQEBAQEBAQEBAQEBAQEBAQEBAQEBAQEBAQEBAQEBAQEBAQEBAQEBAQEBAQEBAQEBAQEBAQEBAQEBAQEBAQEBAQEBAQEBAQEBAQEB/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H/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f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B/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H/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f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B/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H/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f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B/wEBAQEBAQEBAQEBAQEBAQEBAQEBAUUPciABAQEBAQEBAQEBERMBAQEBAQE4w6Y+xcMBAQEBAQEBAQEBAQEBAQEBAQEBAQEBAQEBAQEBAQEBAQEBAQEBAQEBAQEBAQEBAQEBAQEBAQEBAQEBAQEBAQEBAQEBAQEBAQEBAQEBAQEBAQEBAQEBAQEBAQEBAQEBAQEBAQEBAQEBAQEBAQEBAQEBAQEBAQEBAQEBAQEBAQEBAQEBAQEBAQEBAQEBAQEBAQEBAQEBAQEBAQEBAQEBAQEBAQH/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f8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B/wEBAQEBAQEBAQEBAQEBAQEBAQEBAQEBAQEBARB+cgUBAQEB3gEBAQEBAQEBAQEBDuYBAQEpiJB1AQEBAQEBAQEBAQEBAQEBAQEBAQEBAQEBAQEBAQEBAQEBAQEBAQEBAQEBAQEBAQEBAQEBAQEBAQEBAQEBAQEBAQEBAQEBAQEBAQEBAQEBAQEBAQEBAQEBAQEBAQEBAQEBAQEBAQEBAQEBAQEBAQEBAQEBAQEBAQEBAQEBAQEBAQEBAQEBAQEBAQEBAQEBAQEBAQEBAQEBAQEBAQH/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f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BzQ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Hj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Q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B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H/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f8BAQEBAQEBAQEBAQEBAQEBAQEBAQEBAQEBAQEBAQEBAQE3AQEBAQEBAQEBAQE/Bn5MAQEBAQEBWZ7XAQEBAQEBAQEBAQEB35A9AQEBAQEBAQEBAQEBAQEBAQEBAQEBAQEBAQEBAQEBAQEBAQEBAQEBAQEBAQEBAQEBAQEBAQEBAQEBAQEBAQEBAQEBAQEBAQEBAQEBAQEBAQEBAQEBAQEBAQEBAQEBAQEBAQEBAQEBAQEBAQEBAQEBAQEBAQEBAQEBAQEBAQEBAQEBAQEBAQEBAQEB/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HZ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R0BAQEBAQEBAQEBAQEBAQEBAQEBAQEBAQEBAQEBAQEBAYThAQEBAQEBAQEBAQEBAQFMAQEBSs8vGgEBzuICAQEBAQEBAQEBAQEBAQEBAT9+SwEBAQEBAQEBAQEBAQEBAQEBAQEBAQEBAQEBAQEBAQEBAQEBAQEBAQEBAQEBAQEBAQEBAQEBAQEBAQEBAQEBAQEBAQEBAQEBAQEBAQEBAQEBAQEBAQEBAQEBAQEBAQEBAQEBAQEBAQEBAQEBAQEBAQEBAQEBAQEBAQEBAQEBAQEBAQEB/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H/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f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B/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H/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f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B/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H/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f8BAQEBAQEBAQEBAQEBAQEBAQEBAQEBAQEBAQEBAQEOhgEBAQEBAQEBAQEBAQEBASGtAQEBAQEBAQEBAQExAQFxKwG6pAEBAQEBAQKEaqqfAQEBAQEBAQEBAQEBAQEBAQGWPBCDfq4BAQEBAVl+AQEBAQEBAQEBAQEBAQEBAQEBAQEBAQEBAQEBAQEBAQEBAQEBAQEBAQEBAQEBAQEBAQEBAQEBAQEBAQEBAQEBAQEBAQEBAQEBAQEBAQEBAQEBAQEBAQEBAQEBAQEBAQEBAQEBAQEB/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H/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f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B/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H+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f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B9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H/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f8BAQEBAQEBAQEBAQEBAQEBAQEBAQEBAQEBAQEBRHgBAQEBAQEBAQEBAQEBAQEBAYxuAQEBAQEBAQEBAZEBAQEBxBwBAQEmAQEBV4+4AQEBAQE2ywEBqQEBAQEBzttqARBDAQEBBSNiNSABAQEBAQFFRwEBYQEBe6APawEBAQEBAQEBAQEBAQEBAQEBAQEBAQEBAQEBAQEBAQEBAQEBAQEBAQEBAQEBAQEBAQEBAQEBAQEBAQEBAQEBAQEBAQEBAQEBAQEBAQEBAQEBAQEBAQEBAQEB/wEBAQEBAQEBAQEBAQEBAQEBAQEBAQEBAQEBAQGYWgEBAQEBAQEBAQEBAQEBAQEBjDYBAQEBAQEBAQEBtQEBAQEaxgEBAaEBAQFEXRK6AQEBAQR0AQXMAQEBAQFlzzM/AXRmAQEBAQFBg0Z+OwEBAQG5AYwnAQEBAQEyp40BAQEBAQEBAQEBAQEBAQEBAQEBAQEBAQEBAQEBAQEBAQEBAQEBAQEBAQEBAQEBAQEBAQEBAQEBAQEBAQEBAQEBAQEBAQEBAQEBAQEBAQEBAQEBAQEBAQH/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f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B/wEBAQEBAQEBAQEBAQEBAQEBAQEBAQEBAQEBAQGkAQEBAQEBAQEBAQEBAQEBAQEBjDYBAQEBAQEBAQEBv9cBAQF7sQEBlFgBAQEBAS5OfwqPAQF+AUwBAQEBAcWDRjwBAWUWAQEBAQEBAQHBAQEBAQEB2HJULDgBAQEBAQEBAQFspYYBAQEBAQEBAQEBAQEBAQEBAQEBAQEBAQEBAQEBAQEBAQEBAQEBAQEBAQEBAQEBAQEBAQEBAQEBAQEBAQEBAQEBAQEBAQEBAQEBAQEBAQEBAQEk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f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B/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H/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f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B/wEBAQEBAQEBAQEBAQEBAQEBAQEBAQEBAQEBiEEBAQEBAQEBAQEBAQEBAQEBAQEBSRYBAQEBAQEBAQEBAQEBAQEBAQEBAQEBAQEBAQEBAbp+AQHGMTsBAQEPGAEBAQEBAQEBAQHHAQEBVwEBAQEBAXWVAZIBAQEBAQEBAQEBAQFDAQEBAXs2mUYOWQEBBbswAQEBAQEBAQEBAQEBAQEBAQEBAQEBAQEBAQEBAQEBAQEBAQEBAQEBAQEBAQEBAQEBAQEBAQEBAQEBAQEBAQEBAQEBAQH/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f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B/wEBAQEBAQEBAQEBAQEBAQEBAQEBAQEBAQHEKwEBAQEBAQEBAQEBAQEBAQEBAQEBa6ABAQEBAQEBAQEBAQEBAQEBAQCjAQEBAQEBAQEBEW+GMQFxMSkBAZpoAQEBAQEBAQEBAQEBAQEBAQEBAQEBAVcBAX9mAQEBAQEBAQEBj30BAQEBAQEBAQEBAQEBAQEBjAkZXVEFAQEBAQEBAQEBAQEBAQEBAQEBAQEBAQEBAQEBAQEBAQEBAQEBAQEBAQEBAQEBAQEBAQEBAQEBAQEBAQEBAQH/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f8BAQEBAQEBAQEBAQEBAQEBAQEBAQEBAQEBoQEBAQEBAQEBAQEBAQEBAQEBAQEBAQK7AQEBAQEBAQEBAQEBAQEBAQEBAQEBAQEBAQEBAQEBAQFTUgBEAQFRAQEBAQEBAQEBAQEBAQEBAQEBAQEBARZ/AQEBXwEBAQEBAQEBAbwBAQEBAQEBAQEBAQEBAQEBAQEBAQEBAb0VtDq+AQEBAQEBAQEBAQEBAQEBAQEBAQEBAQEBAQEBAQEBAQEBAQEBAQEBAQEBAQEBAQEBAQEBAQEBAQEB/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H/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f8BAQEBAQEBAQEBAQEBAQEBAQEBAQEBAQGxAQEBAQEBAQEBAQEBAQEBAQEBAQEBAQGzAQEBAQEBAQEBAQEBAQEBAQEBAQEBAQEBAQEBAQEBAQEBY7QBAVABAQEBAQEBAQEBAQEBAQEBAQEBAQEBATcBAQEBPQMBAQEBAQEBtQEBAQEBAQEBAQEBAQEBAQEBAQEBAQEBAQEBAQEKEQEBAQEYR69+bAEBAQEBAQEBAQEBAQEBAQEBAQEBAQEBAQEBAQEBAQEBAQEBAQEBAQEBAQEBAQEB/g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H/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f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B/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H/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f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B/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H/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f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B/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H/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f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B/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H/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f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B/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H/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f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B/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H/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f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B/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H/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f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B/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H/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f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w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f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Up67UXHH3wANs8u1IpkEJHpYWQDtExc1fFRq/EOrK4c=</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YU5EpKAKR54cmp34b0kKq5a7EuUppE8jaCXhpZrwCE0=</DigestValue>
    </Reference>
    <Reference Type="http://www.w3.org/2000/09/xmldsig#Object" URI="#idValidSigLnImg">
      <DigestMethod Algorithm="http://www.w3.org/2001/04/xmlenc#sha256"/>
      <DigestValue>8YqTIbSQN5qyRdTaeByLaDlWfQTvzBJcLxCg8h2G9c8=</DigestValue>
    </Reference>
    <Reference Type="http://www.w3.org/2000/09/xmldsig#Object" URI="#idInvalidSigLnImg">
      <DigestMethod Algorithm="http://www.w3.org/2001/04/xmlenc#sha256"/>
      <DigestValue>WrzD6d9mnAHpqSyaoswzA3vZw7P6CYLy0G8W1n/Y1ZE=</DigestValue>
    </Reference>
  </SignedInfo>
  <SignatureValue>AJ5T8k8ncWxN2BaOYsadR1GutmoTgTM/Mle6Xv/bU74hu2W3d7N0PbQouQ9vd1bGLRR2PHspv2m5
/ZJZ9kTdWzZ8ZgDsf2NTkL8LFeJG4cTfJiSl/tKKLAsvmNgbWjciZ4gYlT24lAyxEYCxMa9qBArC
iYJGdY4U0FSy/URO60iV9UW4jTK1vPcseO9FCMKk+WutNprNYoz23nFAa06vrbhPvnsegJHWCu6R
myojt7O/9+JSiyqVmzBgyf5BDBwdv0FgcgyHiOmGc3gAKU8egZl0JL4j07+S/HzgsSVF9t32WsgZ
hQqTTyaXCL2j3Ha2tgtrhAh8fTE9MXSRANsqsQ==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bbcw3dj1vFTDIGS++pYYHNT6EC5NvN+atkZFbC4Z6QY=</DigestValue>
      </Reference>
      <Reference URI="/xl/calcChain.xml?ContentType=application/vnd.openxmlformats-officedocument.spreadsheetml.calcChain+xml">
        <DigestMethod Algorithm="http://www.w3.org/2001/04/xmlenc#sha256"/>
        <DigestValue>ozQ+FF9avd5yP4rVTCXLGjutOZrtmc667/0xWR1VPVg=</DigestValue>
      </Reference>
      <Reference URI="/xl/comments1.xml?ContentType=application/vnd.openxmlformats-officedocument.spreadsheetml.comments+xml">
        <DigestMethod Algorithm="http://www.w3.org/2001/04/xmlenc#sha256"/>
        <DigestValue>zY7ijr2UjVt6hbNi7eYrtuSWxPsTIJuxxIYq12hIUb8=</DigestValue>
      </Reference>
      <Reference URI="/xl/comments2.xml?ContentType=application/vnd.openxmlformats-officedocument.spreadsheetml.comments+xml">
        <DigestMethod Algorithm="http://www.w3.org/2001/04/xmlenc#sha256"/>
        <DigestValue>7iVGOjbXoHjpv3w9jiKEZ3oVlaGmH8XGLc//AqM2grA=</DigestValue>
      </Reference>
      <Reference URI="/xl/comments3.xml?ContentType=application/vnd.openxmlformats-officedocument.spreadsheetml.comments+xml">
        <DigestMethod Algorithm="http://www.w3.org/2001/04/xmlenc#sha256"/>
        <DigestValue>CClLp6d1iv0z7uU1aEMw9XqwV5mI8Bfc7QcHSkL2loA=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Te2FZdEQjEh2SdzYfKCj+NOaxTeowNU9I3T7yRXSSm8=</DigestValue>
      </Reference>
      <Reference URI="/xl/drawings/drawing3.xml?ContentType=application/vnd.openxmlformats-officedocument.drawing+xml">
        <DigestMethod Algorithm="http://www.w3.org/2001/04/xmlenc#sha256"/>
        <DigestValue>cHzoAi6XLuWEJCKnvNB1YC6mDIDYCUBFsg1+sIBCxUA=</DigestValue>
      </Reference>
      <Reference URI="/xl/drawings/vmlDrawing1.vml?ContentType=application/vnd.openxmlformats-officedocument.vmlDrawing">
        <DigestMethod Algorithm="http://www.w3.org/2001/04/xmlenc#sha256"/>
        <DigestValue>Np/A3UzAltjfdty0Up9PVLOWc2ZchsLXNx1Am470gGA=</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F/sNO8ENCbLZXAAcWq1Tzt51GvuARDSP8Un/NmzuYlA=</DigestValue>
      </Reference>
      <Reference URI="/xl/drawings/vmlDrawing4.vml?ContentType=application/vnd.openxmlformats-officedocument.vmlDrawing">
        <DigestMethod Algorithm="http://www.w3.org/2001/04/xmlenc#sha256"/>
        <DigestValue>fgdSEk+R3Nt+0OyWrdfbnHBjNvUQG+jxLeUHFGGAdJs=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ZMfuif0A6CYlWCb3IyZBh30T/SHzMODC0/jnZmSKAL8=</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iyRO6GR5KYjZAZID35mHIq85E9cpq7wvl9beV9L+3dM=</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hz/0jfa+cP0zNr/6K02YhDUQ6EnNfmTdxbS6AtIw0qg=</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externalLinks/externalLink5.xml?ContentType=application/vnd.openxmlformats-officedocument.spreadsheetml.externalLink+xml">
        <DigestMethod Algorithm="http://www.w3.org/2001/04/xmlenc#sha256"/>
        <DigestValue>XkXL/FngG1K5Bpm1tlc9pkk3twVH4sIa+poc5K80y2k=</DigestValue>
      </Reference>
      <Reference URI="/xl/media/image1.emf?ContentType=image/x-emf">
        <DigestMethod Algorithm="http://www.w3.org/2001/04/xmlenc#sha256"/>
        <DigestValue>Xx2J+88eIqXLUrMt5mJeoTR1y9hVJ39bVTIXN4BC7sg=</DigestValue>
      </Reference>
      <Reference URI="/xl/media/image10.jpeg?ContentType=image/jpeg">
        <DigestMethod Algorithm="http://www.w3.org/2001/04/xmlenc#sha256"/>
        <DigestValue>P9PzSSug5jKR13aRnjZYn9/MdTR79n4CcBcSgdntfCA=</DigestValue>
      </Reference>
      <Reference URI="/xl/media/image2.emf?ContentType=image/x-emf">
        <DigestMethod Algorithm="http://www.w3.org/2001/04/xmlenc#sha256"/>
        <DigestValue>HuRh5r5TPU7amyfxh2h498pgU2D121NgtELjD8Ie5wg=</DigestValue>
      </Reference>
      <Reference URI="/xl/media/image3.emf?ContentType=image/x-emf">
        <DigestMethod Algorithm="http://www.w3.org/2001/04/xmlenc#sha256"/>
        <DigestValue>9Nq3nT6bFG2I1y5bB6Q57EElP/gxbbTY05JYCEudMUY=</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Oug8QAmajfxlRN7PtrGeMS7nHv0FeyJJM+cPCY4dmvo=</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jHQosthzYqeUQgLdqjdRIJYg5W39auCl4Y4+GDkO7lM=</DigestValue>
      </Reference>
      <Reference URI="/xl/printerSettings/printerSettings4.bin?ContentType=application/vnd.openxmlformats-officedocument.spreadsheetml.printerSettings">
        <DigestMethod Algorithm="http://www.w3.org/2001/04/xmlenc#sha256"/>
        <DigestValue>jHQosthzYqeUQgLdqjdRIJYg5W39auCl4Y4+GDkO7lM=</DigestValue>
      </Reference>
      <Reference URI="/xl/sharedStrings.xml?ContentType=application/vnd.openxmlformats-officedocument.spreadsheetml.sharedStrings+xml">
        <DigestMethod Algorithm="http://www.w3.org/2001/04/xmlenc#sha256"/>
        <DigestValue>0Dqb++A8h+TY3h73FdFw6uHDqlQ+s+usPq1eEekAC/o=</DigestValue>
      </Reference>
      <Reference URI="/xl/styles.xml?ContentType=application/vnd.openxmlformats-officedocument.spreadsheetml.styles+xml">
        <DigestMethod Algorithm="http://www.w3.org/2001/04/xmlenc#sha256"/>
        <DigestValue>Y8D3/aLmm92DkFZFQZ22o1jOswBDTNZovSMh2wGKSc4=</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ZlU9g94pKuDJqxG3Gh91gymLlnB+o3G1hIEFLBgPftM=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LcCE4L1oyHdUOO+6yw9e7+X/Hiz/MjRxx9xFJg4usXY=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n5PQTgHHlmUHvMKxDgzNVpTNwEffGuRyzPWcoog7REg=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HIuddzYcQCsARy1J/YgwTKHwI2c1WRLhM1G1Ckq1gG0=</DigestValue>
      </Reference>
      <Reference URI="/xl/worksheets/sheet1.xml?ContentType=application/vnd.openxmlformats-officedocument.spreadsheetml.worksheet+xml">
        <DigestMethod Algorithm="http://www.w3.org/2001/04/xmlenc#sha256"/>
        <DigestValue>kwWytzag6dWK3bv5qSyIQFHJfIBnGCdboUCdlMjtvEk=</DigestValue>
      </Reference>
      <Reference URI="/xl/worksheets/sheet2.xml?ContentType=application/vnd.openxmlformats-officedocument.spreadsheetml.worksheet+xml">
        <DigestMethod Algorithm="http://www.w3.org/2001/04/xmlenc#sha256"/>
        <DigestValue>vhT1N2GX820EOYaFADRYWvGwJApwOEDJN6hDZ5r2XeQ=</DigestValue>
      </Reference>
      <Reference URI="/xl/worksheets/sheet3.xml?ContentType=application/vnd.openxmlformats-officedocument.spreadsheetml.worksheet+xml">
        <DigestMethod Algorithm="http://www.w3.org/2001/04/xmlenc#sha256"/>
        <DigestValue>arX4l5VsH3Sr4hUcl1VV3ZzWpeo4izxRrpRCe72eouo=</DigestValue>
      </Reference>
      <Reference URI="/xl/worksheets/sheet4.xml?ContentType=application/vnd.openxmlformats-officedocument.spreadsheetml.worksheet+xml">
        <DigestMethod Algorithm="http://www.w3.org/2001/04/xmlenc#sha256"/>
        <DigestValue>mH5c2Q6U1w12yvd+4lyo3S1J4/38xkYO93NvPCRqrUE=</DigestValue>
      </Reference>
    </Manifest>
    <SignatureProperties>
      <SignatureProperty Id="idSignatureTime" Target="#idPackageSignature">
        <mdssi:SignatureTime xmlns:mdssi="http://schemas.openxmlformats.org/package/2006/digital-signature">
          <mdssi:Format>YYYY-MM-DDThh:mm:ssTZD</mdssi:Format>
          <mdssi:Value>2017-01-19T13:01:21Z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2017-01-19T13:01:21Z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YA2MecC8QANgDIQzYAAQAAADDnmwsAAAAAIEScC8QANgDIQzYAkN2dCwAAAAAgRJwL44XcZAMAAADshdxkAQAAAOi5nAtozQ1ljmjUZAw3GQCAAUZ2DlxBduBbQXYMNxkAZAEAAHtiBXd7YgV3wKN3CwAIAAAAAgAAAAAAACw3GQAQagV3AAAAAAAAAABgOBkABgAAAFQ4GQAGAAAAAAAAAAAAAABUOBkAZDcZAOLqBHcAAAAAAAIAAAAAGQAGAAAAVDgZAAYAAABMEgZ3AAAAAAAAAABUOBkABgAAAAAAAACQNxkAii4EdwAAAAAAAgAAVDgZ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ANtBoD4//8AAAAAAAAAAAAAAAAAAAAAEANtBoD4//96lwAAAAAZAP48TnecPRkA9XFSd74RfwD+////jONNd/LgTXdM5psLsBA5AJDkmwssNxkAEGoFdwAAAAAAAAAAYDgZAAYAAABUOBkABgAAAAIAAAAAAAAApOSbC1jC6Qek5JsLAAAAAFjC6Qd8NxkAe2IFd3tiBXcAAAAAAAgAAAACAAAAAAAAhDcZABBqBXcAAAAAAAAAALo4GQAHAAAArDgZAAcAAAAAAAAAAAAAAKw4GQC8NxkA4uoEdwAAAAAAAgAAAAAZAAcAAACsOBkABwAAAEwSBncAAAAAAAAAAKw4GQAHAAAAAAAAAOg3GQCKLgR3AAAAAAACAACsOBk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JYE3KgZAP+/3GTt6vv6Wev7+j6O6GR4LqgLAAAAACVRIbEiAIoBIA0AhKCoGQB0qBkAMEmcCyANAIQ0qxkADY/oZCANAIQAAAAAkIbiBzAOigQgqhkAWNgNZdbxeQsAAAAAWNgNZSANAADU8XkLAQAAAAAAAAAHAAAA1PF5CwAAAAAAAAAAqKgZAOJ53GQgAAAA/////wAAAAAAAAAAFQAAAAAAAABwAAAAAQAAAAEAAAAkAAAAJAAAABAAAAAAAAAAkIbiBzAOigQBqQEA/////5FPCoZoqRkAaKkZANB46GQAAAAAlKsZAJCG4gfgeOhkkU8KhiSpGQB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P8RERERERERERERERERIhERExEhERIRkxERERERERERIRIREhEREhq+MREVmzERILDVERERERERERERERERERERERERERERERERERERERERERERERERERABERERERERERERERERERERERERERERIhAREREhEREREREREREREhERSwohER65YRrBWLUREiERERESIREhESESEREREREREREREREREREREREREREREREQ/xERERERERERERERERERERERERERIREjthESESERERERERERERIRIRTQD1IRJd9R/RFPvyESIRERERIhEREhERERERESEREREREREREREREREREREREREAERERERERERERERERERERERERERERESIRtBERIRERERERERERERESERHJkNYRIWCFWyETy+IRFo1BEhEhIhERERISIhERERERERERERERERERERERERERD/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cqDSt3HqYqZhhLKmb//wAAAACudn5aAAA8zxkASAJBdgAAAABYZjgAkM4ZAFDzr3YAAAAAAABDaGFyVXBwZXJXAAFOd9oMK3d8zxkAAAAAAOjOGQCAAUZ2DlxBduBbQXbozhkAZAEAAHtiBXd7YgV3UAk6AAAIAAAAAgAAAAAAAAjPGQAQagV3AAAAAAAAAABC0BkACQAAADDQGQAJAAAAAAAAAAAAAAAw0BkAQM8ZAOLqBHcAAAAAAAIAAAAAGQAJAAAAMNAZAAkAAABMEgZ3AAAAAAAAAAAw0BkACQAAAAAAAABszxkAii4EdwAAAAAAAgAAMNAZ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Kg0rdx6mKmYYSypm//8AAAAArnZ+WgAAPM8ZAEgCQXYAAAAAWGY4AJDOGQBQ8692AAAAAAAAQ2hhclVwcGVyVwABTnfaDCt3fM8ZAAAAAADozhkAgAFGdg5cQXbgW0F26M4ZAGQBAAB7YgV3e2IFd1AJOgAACAAAAAIAAAAAAAAIzxkAEGoFdwAAAAAAAAAAQtAZAAkAAAAw0BkACQAAAAAAAAAAAAAAMNAZAEDPGQDi6gR3AAAAAAACAAAAABkACQAAADDQGQAJAAAATBIGdwAAAAAAAAAAMNAZAAkAAAAAAAAAbM8ZAIouBHcAAAAAAAIAADDQGQAJAAAAZHYACAAAAAAlAAAADAAAAAEAAAAYAAAADAAAAP8AAAISAAAADAAAAAEAAAAeAAAAGAAAACoAAAAFAAAAhQAAABYAAAAlAAAADAAAAAEAAABUAAAAqAAAACsAAAAFAAAAgwAAABUAAAABAAAAqwoNQgAADUIrAAAABQAAAA8AAABMAAAAAAAAAAAAAAAAAAAA//////////9sAAAARgBpAHIAbQBhACAAbgBvACAAdgDhAGwAaQBkAGEAGQA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BkA/jxOd5w9GQD1cVJ3vhF/AP7///+M40138uBNd0zmmwuwEDkAkOSbCyw3GQAQagV3AAAAAAAAAABgOBkABgAAAFQ4GQAGAAAAAgAAAAAAAACk5JsLWMLpB6TkmwsAAAAAWMLpB3w3GQB7YgV3e2IFdwAAAAAACAAAAAIAAAAAAACENxkAEGoFdwAAAAAAAAAAujgZAAcAAACsOBkABwAAAAAAAAAAAAAArDgZALw3GQDi6gR3AAAAAAACAAAAABkABwAAAKw4GQAHAAAATBIGdwAAAAAAAAAArDgZAAcAAAAAAAAA6DcZAIouBHcAAAAAAAIAAKw4G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YA2MecC8QANgDIQzYAAQAAADDnmwsAAAAAIEScC8QANgDIQzYAkN2dCwAAAAAgRJwL44XcZAMAAADshdxkAQAAAOi5nAtozQ1ljmjUZAw3GQCAAUZ2DlxBduBbQXYMNxkAZAEAAHtiBXd7YgV3wKN3CwAIAAAAAgAAAAAAACw3GQAQagV3AAAAAAAAAABgOBkABgAAAFQ4GQAGAAAAAAAAAAAAAABUOBkAZDcZAOLqBHcAAAAAAAIAAAAAGQAGAAAAVDgZAAYAAABMEgZ3AAAAAAAAAABUOBkABgAAAAAAAACQNxkAii4EdwAAAAAAAgAAVDgZ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DiBwAAAAAwYrEL/p1Bdtis/2U4UgH3eC6oCwAAAABVUyElIgCKAUyoGQBe9MplzKgZAAAAAACQhuIHDKoZACSIgBIUqRkAUwBlAGcAbwBlACAAVQBJAAAAAAAAAAAAJeTKZeEAAACIqBkAmjPpZABQngvhAAAAAQAAAE5isQsAABkAOjPpZAQAAAAFAAAAAAAAAAAAAAAAAAAATmKxC5SqGQAk38plcGSICwQAAACQhuIHAAAAAKXjymUQAAAAAAAAAFMAZQBnAG8AZQAgAFUASQAAAAoPaKkZAGipGQDhAAAAAAAAADBisQsAAAAAAQAAAAAAAAAkqRkA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D/ERERITsRMREhESEhIRE9ChEREREREREREREREREREREREREREREREREREREREREREREREREREREREREREREREREREREREREREREREREREREREREREREQAREREREeQhEREREREREhESaNUREREREREhERERIREREREREREREREREREREREREREREREREREREREREREREREREREREREREREREREREREREREREREREREP8REREREYIRERERERERERESE5BRIRERIRESESERERERERERERERERERERERERERERERERERERERERERERERERERERERERERERERERERERERERERERERERABERERESE4ETERERERERIRERMTmFERIRIhERESEREREREREREREREREREREREREREREREREREREREREREREREREREREREREREREREREREREREREREREREQ/xERERERF/IRERERESERERERERTQUREhEREREREREREREREREREREREREREREREREREREREREREREREREREREREREREREREREREREREREREREREREREREAERERERESLnERERERERESESERIREviiERERIRERERERERERERERERERERERERERERERERERERERERERERERERERERERERERERERERERERERERERERERERD/ERERESESGjERERERESERERIhEiER8MISEREREREREREREREREREREREREREREREREREREREREREREREREREREREREREREREREREREREREREREREREREQAREREREhERGxEREREREREREhESESExGgwSERIRIREREREREREREREREREREREREREREREREREREREREREREREREREREREREREREREREREREREREREREREP8REREREREhORERERERERERESEREREiE6BTERERERERERERERERERERERERERERERERERERERERERERERERERERERERERERERERERERERERERERERERERABEREREREhESOiERERERESERESESETRUQh4OEREREhEhERERESEREREREREREREREREREREREREREREREREREREREREREREREREREREREREREREREREREQ/xERERERERESbyEREREREREhESEVC5qpsNbg8iEhEhERISEhEREREREREREREREREREREREREREREREREREREREREREREREREREREREREREREREREREREAERERERESERERahESEREREhETERuDIhESJaCYtREhEiEREREhERERERERERERERERERERERERERERERERERERERERERERERERERERERERERERERERERERD/ERERERERERESShIRESERESESHaERESERERPQsFERESIREREhEREREREREREREREREREREREREREREREREREREREREREREREREREREREREREREREREREQARERERERERIREhTREhERERERERsSIREREiEREV8LchERESEREREREREREREREREREREREREREREREREREREREREREREREREREREREREREREREREREREREP8REREREhERESEhPRERESERExEwERERIRESESERFbDBEhERERERERERERERERERERERERERERERERERERERERERERERERERERERERERERERERERERERERABERERERERERETERPRIRERESEREEERERESERIRISEVgMEhESEREREREREREREREREREREREREREREREREREREREREREREREREREREREREREREREREREREQ/xEREREREhERESIRHTIRERESEhaxERERERIRIhIRESeQQhEREREREREREREREREREREREREREREREREREREREREREREREREREREREREREREREREREREREAERERERERERERERERH0IREREhITpRESESERERERESERJglxEREhERERERESESERERERERERERERERERERERERERERERERERERERERERERERERERERERERD/ERERERERERERERERJEIRIRERERtCESERERERERERERIToHEREiEREREiERIRIhERIREREREREREREREREREREREREREREREREREREREREREREREREREQARERERERERERERERERMyESERMSMWkTERIREREREhESERExOw4RERIREREREREhERIREiEREREREREREREREREREREREREREREREREREREREREREREREREP8REREREREREREREREhESESESERIeoREhEREREREREREREiFNhhEREhESESERERESERERERERERERERERERERERERERERERERERERERERERERERERERERABERERERERERERERERERIRERESESIZUREREREREREREhEhERFsCjFJiMISESERESEhIRESIREREREREREREREREREREREREREREREREREREREREREREREQ/xERERERERERERERERIRERESIRIRIf8RIRERERERIRERESEREScKBEN4vGIRITEREREiEREREREREREREREREREREREREREREREREREREREREREREREREAEREREREREREREREREhERESERIRExEpURIREREREhERESESESERHgtxER4JMRERFhERERESERERERERERERERERERERERERERERERERERERERERERERERD/ERERERERERERERERESIRERMRIRESEZMRERERERERESESERIRERIavjERFZsxESCw1REREREREREREREREREREREREREREREREREREREREREREREREREQARERERERERERERERERERERERERERESIQERERIRERERERERERERIREUsKIREeuWEawVi1ERIhEREREiERIREhEhEREREREREREREREREREREREREREREREP8RERERERERERERERERERERERERESERI7YREhEhERERERERERESESEU0A9SESXfUf0RT78hEiERERESIRERIREREREREhERERERERERERERERERERERERABEREREREREREREREREREREREREREREiEbQRESEREREREREREREREhERyZDWESFghVshE8viERaNQRIRISIRERESEiIREREREREREREREREREREREREREQ/x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hOOhN4a2yP7fhJyffk151N+gv2o=</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XGkhhmYw5F5R2Mywezczu3z4Z+s=</DigestValue>
    </Reference>
    <Reference URI="#idValidSigLnImg" Type="http://www.w3.org/2000/09/xmldsig#Object">
      <DigestMethod Algorithm="http://www.w3.org/2000/09/xmldsig#sha1"/>
      <DigestValue>z+95ue83dEqpWHOjZusEnBdnpwA=</DigestValue>
    </Reference>
    <Reference URI="#idInvalidSigLnImg" Type="http://www.w3.org/2000/09/xmldsig#Object">
      <DigestMethod Algorithm="http://www.w3.org/2000/09/xmldsig#sha1"/>
      <DigestValue>vVfjf2vTb4Uko3Iv1jX9KSq4CvA=</DigestValue>
    </Reference>
  </SignedInfo>
  <SignatureValue>Mo5x+DIwdgBSzPk7BnrUjpmshh6ZxNPJF7TA0AI0sJ52g8u1QFVyBXVf4EV2aDL2EV5i7DZAS7Jv
IPdkE2AFfGSHNs9SOEuNmrcDT7R2XPcT9YrPCUODFLayyV/4hBHa6AsWARseocftC/JwilFe1M4L
xhXDHdmES9z8+rvL9BELP3k53d5mDNiGun8h3HpMFANI3t4OHdtMO5pPf0fJuhauGyNHPkpwLSmR
wD6Clb8bYTVV4Awg3qHQ0wKWOtplYAk3ojyqx9he3ZLHVSa/kxtmIPkesJ+TiqjI9T82zrHO4zfh
OFobUEFqk00sXKfVTdah12kgt/fKK29kjkFUEQ==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externalLinks/externalLink3.xml?ContentType=application/vnd.openxmlformats-officedocument.spreadsheetml.externalLink+xml">
        <DigestMethod Algorithm="http://www.w3.org/2000/09/xmldsig#sha1"/>
        <DigestValue>4sTLuFvEFW6GWgYrbx5YZB81eEI=</DigestValue>
      </Reference>
      <Reference URI="/xl/styles.xml?ContentType=application/vnd.openxmlformats-officedocument.spreadsheetml.styles+xml">
        <DigestMethod Algorithm="http://www.w3.org/2000/09/xmldsig#sha1"/>
        <DigestValue>6wl/ClnE/bmJ7vien1U6JIlcy0U=</DigestValue>
      </Reference>
      <Reference URI="/xl/sharedStrings.xml?ContentType=application/vnd.openxmlformats-officedocument.spreadsheetml.sharedStrings+xml">
        <DigestMethod Algorithm="http://www.w3.org/2000/09/xmldsig#sha1"/>
        <DigestValue>N9Rx5KGTYA/JWNQNpBJIlTQNhYc=</DigestValue>
      </Reference>
      <Reference URI="/xl/externalLinks/externalLink1.xml?ContentType=application/vnd.openxmlformats-officedocument.spreadsheetml.externalLink+xml">
        <DigestMethod Algorithm="http://www.w3.org/2000/09/xmldsig#sha1"/>
        <DigestValue>BXeMFWzTjn08MdroiPQjpMbQXXs=</DigestValue>
      </Reference>
      <Reference URI="/xl/drawings/vmlDrawing1.vml?ContentType=application/vnd.openxmlformats-officedocument.vmlDrawing">
        <DigestMethod Algorithm="http://www.w3.org/2000/09/xmldsig#sha1"/>
        <DigestValue>8BHIphqHc+EMk9+KzlUnnqXFtE8=</DigestValue>
      </Reference>
      <Reference URI="/xl/drawings/drawing1.xml?ContentType=application/vnd.openxmlformats-officedocument.drawing+xml">
        <DigestMethod Algorithm="http://www.w3.org/2000/09/xmldsig#sha1"/>
        <DigestValue>cxhGz01YeoXRtTDZc5VXtJhXKcM=</DigestValue>
      </Reference>
      <Reference URI="/xl/media/image1.emf?ContentType=image/x-emf">
        <DigestMethod Algorithm="http://www.w3.org/2000/09/xmldsig#sha1"/>
        <DigestValue>0oqzBNFk9UkVXc3kBHX5WP3hgk8=</DigestValue>
      </Reference>
      <Reference URI="/xl/theme/theme1.xml?ContentType=application/vnd.openxmlformats-officedocument.theme+xml">
        <DigestMethod Algorithm="http://www.w3.org/2000/09/xmldsig#sha1"/>
        <DigestValue>R4kIvsVDsowaZpCdS6qlPBKvBng=</DigestValue>
      </Reference>
      <Reference URI="/xl/media/image2.emf?ContentType=image/x-emf">
        <DigestMethod Algorithm="http://www.w3.org/2000/09/xmldsig#sha1"/>
        <DigestValue>l+NNabFnj78ybg4iHy9/1RzWqCI=</DigestValue>
      </Reference>
      <Reference URI="/xl/drawings/vmlDrawing2.vml?ContentType=application/vnd.openxmlformats-officedocument.vmlDrawing">
        <DigestMethod Algorithm="http://www.w3.org/2000/09/xmldsig#sha1"/>
        <DigestValue>fh/OnSZKoSVnqdKh7j03RAIOwp4=</DigestValue>
      </Reference>
      <Reference URI="/xl/media/image3.emf?ContentType=image/x-emf">
        <DigestMethod Algorithm="http://www.w3.org/2000/09/xmldsig#sha1"/>
        <DigestValue>r+yHD9QkTmULyXMH1IoBsj/qFmc=</DigestValue>
      </Reference>
      <Reference URI="/xl/externalLinks/externalLink4.xml?ContentType=application/vnd.openxmlformats-officedocument.spreadsheetml.externalLink+xml">
        <DigestMethod Algorithm="http://www.w3.org/2000/09/xmldsig#sha1"/>
        <DigestValue>OFLHfjW/BTCl6hd2cQM3UiFVSWw=</DigestValue>
      </Reference>
      <Reference URI="/xl/externalLinks/externalLink2.xml?ContentType=application/vnd.openxmlformats-officedocument.spreadsheetml.externalLink+xml">
        <DigestMethod Algorithm="http://www.w3.org/2000/09/xmldsig#sha1"/>
        <DigestValue>KS7hASZ2sLBAel7Cu3Niju4GXo4=</DigestValue>
      </Reference>
      <Reference URI="/xl/externalLinks/externalLink5.xml?ContentType=application/vnd.openxmlformats-officedocument.spreadsheetml.externalLink+xml">
        <DigestMethod Algorithm="http://www.w3.org/2000/09/xmldsig#sha1"/>
        <DigestValue>JXdUWX0NkvY/2ylAKMs2cXU+bKs=</DigestValue>
      </Reference>
      <Reference URI="/xl/calcChain.xml?ContentType=application/vnd.openxmlformats-officedocument.spreadsheetml.calcChain+xml">
        <DigestMethod Algorithm="http://www.w3.org/2000/09/xmldsig#sha1"/>
        <DigestValue>dvXiVmOGkRiLFzsQiIW+2O3YK8w=</DigestValue>
      </Reference>
      <Reference URI="/xl/media/image6.jpeg?ContentType=image/jpeg">
        <DigestMethod Algorithm="http://www.w3.org/2000/09/xmldsig#sha1"/>
        <DigestValue>t02czBjOGtjPSakqWFT7mgwfR1U=</DigestValue>
      </Reference>
      <Reference URI="/xl/media/image4.jpeg?ContentType=image/jpeg">
        <DigestMethod Algorithm="http://www.w3.org/2000/09/xmldsig#sha1"/>
        <DigestValue>KNwJdxHNkLzlEenz5dM/rDpc/uQ=</DigestValue>
      </Reference>
      <Reference URI="/xl/media/image5.png?ContentType=image/png">
        <DigestMethod Algorithm="http://www.w3.org/2000/09/xmldsig#sha1"/>
        <DigestValue>X8ifBPrZdk/1pGH6XtoivWXMYRg=</DigestValue>
      </Reference>
      <Reference URI="/xl/worksheets/sheet1.xml?ContentType=application/vnd.openxmlformats-officedocument.spreadsheetml.worksheet+xml">
        <DigestMethod Algorithm="http://www.w3.org/2000/09/xmldsig#sha1"/>
        <DigestValue>F9yb0aVHEmbgwPUQJTELHtWeGWg=</DigestValue>
      </Reference>
      <Reference URI="/xl/printerSettings/printerSettings2.bin?ContentType=application/vnd.openxmlformats-officedocument.spreadsheetml.printerSettings">
        <DigestMethod Algorithm="http://www.w3.org/2000/09/xmldsig#sha1"/>
        <DigestValue>RYNpaaqdepefHrc7QaIUXLimQtU=</DigestValue>
      </Reference>
      <Reference URI="/xl/workbook.xml?ContentType=application/vnd.openxmlformats-officedocument.spreadsheetml.sheet.main+xml">
        <DigestMethod Algorithm="http://www.w3.org/2000/09/xmldsig#sha1"/>
        <DigestValue>rIuLryegiK2DimIk9xUREkluqPQ=</DigestValue>
      </Reference>
      <Reference URI="/xl/drawings/vmlDrawing4.vml?ContentType=application/vnd.openxmlformats-officedocument.vmlDrawing">
        <DigestMethod Algorithm="http://www.w3.org/2000/09/xmldsig#sha1"/>
        <DigestValue>YzlKqCy3PRK3cPbWR4IWZ+xRT6o=</DigestValue>
      </Reference>
      <Reference URI="/xl/media/image10.jpeg?ContentType=image/jpeg">
        <DigestMethod Algorithm="http://www.w3.org/2000/09/xmldsig#sha1"/>
        <DigestValue>P33bUIQQyy6TQ6bAljEUBad4brA=</DigestValue>
      </Reference>
      <Reference URI="/xl/printerSettings/printerSettings3.bin?ContentType=application/vnd.openxmlformats-officedocument.spreadsheetml.printerSettings">
        <DigestMethod Algorithm="http://www.w3.org/2000/09/xmldsig#sha1"/>
        <DigestValue>+arvTL08UXsVFG3g57zWmUrLGa8=</DigestValue>
      </Reference>
      <Reference URI="/xl/worksheets/sheet3.xml?ContentType=application/vnd.openxmlformats-officedocument.spreadsheetml.worksheet+xml">
        <DigestMethod Algorithm="http://www.w3.org/2000/09/xmldsig#sha1"/>
        <DigestValue>jJ00IbwQM5WBoqI/dfpLEc+nzP0=</DigestValue>
      </Reference>
      <Reference URI="/xl/printerSettings/printerSettings4.bin?ContentType=application/vnd.openxmlformats-officedocument.spreadsheetml.printerSettings">
        <DigestMethod Algorithm="http://www.w3.org/2000/09/xmldsig#sha1"/>
        <DigestValue>+arvTL08UXsVFG3g57zWmUrLGa8=</DigestValue>
      </Reference>
      <Reference URI="/xl/worksheets/sheet4.xml?ContentType=application/vnd.openxmlformats-officedocument.spreadsheetml.worksheet+xml">
        <DigestMethod Algorithm="http://www.w3.org/2000/09/xmldsig#sha1"/>
        <DigestValue>5JDbszVJHA9hQ/xAaFl+ig79cKQ=</DigestValue>
      </Reference>
      <Reference URI="/xl/comments1.xml?ContentType=application/vnd.openxmlformats-officedocument.spreadsheetml.comments+xml">
        <DigestMethod Algorithm="http://www.w3.org/2000/09/xmldsig#sha1"/>
        <DigestValue>sAxt2Vm4X1t6Hj4WDrwP6Fp0oAU=</DigestValue>
      </Reference>
      <Reference URI="/xl/media/image7.png?ContentType=image/png">
        <DigestMethod Algorithm="http://www.w3.org/2000/09/xmldsig#sha1"/>
        <DigestValue>vbG+gTxGr6BusXy/W7WZeUj3RwQ=</DigestValue>
      </Reference>
      <Reference URI="/xl/drawings/drawing3.xml?ContentType=application/vnd.openxmlformats-officedocument.drawing+xml">
        <DigestMethod Algorithm="http://www.w3.org/2000/09/xmldsig#sha1"/>
        <DigestValue>r6goHlUKANXTTOH/6fdOLHybt8M=</DigestValue>
      </Reference>
      <Reference URI="/xl/media/image9.jpeg?ContentType=image/jpeg">
        <DigestMethod Algorithm="http://www.w3.org/2000/09/xmldsig#sha1"/>
        <DigestValue>kDQHsyBbFwdL/hwl5iVVfVyPh5U=</DigestValue>
      </Reference>
      <Reference URI="/xl/comments3.xml?ContentType=application/vnd.openxmlformats-officedocument.spreadsheetml.comments+xml">
        <DigestMethod Algorithm="http://www.w3.org/2000/09/xmldsig#sha1"/>
        <DigestValue>EdJenlc4oFsH5Ng+4Zn0BWbvgNA=</DigestValue>
      </Reference>
      <Reference URI="/xl/worksheets/sheet2.xml?ContentType=application/vnd.openxmlformats-officedocument.spreadsheetml.worksheet+xml">
        <DigestMethod Algorithm="http://www.w3.org/2000/09/xmldsig#sha1"/>
        <DigestValue>L65HaRfp8uAQpnbnVZvMdJ32otk=</DigestValue>
      </Reference>
      <Reference URI="/xl/media/image8.jpeg?ContentType=image/jpeg">
        <DigestMethod Algorithm="http://www.w3.org/2000/09/xmldsig#sha1"/>
        <DigestValue>Xacck+miE+FcZw5pdYMw6LejF0s=</DigestValue>
      </Reference>
      <Reference URI="/xl/printerSettings/printerSettings1.bin?ContentType=application/vnd.openxmlformats-officedocument.spreadsheetml.printerSettings">
        <DigestMethod Algorithm="http://www.w3.org/2000/09/xmldsig#sha1"/>
        <DigestValue>RYNpaaqdepefHrc7QaIUXLimQtU=</DigestValue>
      </Reference>
      <Reference URI="/xl/comments2.xml?ContentType=application/vnd.openxmlformats-officedocument.spreadsheetml.comments+xml">
        <DigestMethod Algorithm="http://www.w3.org/2000/09/xmldsig#sha1"/>
        <DigestValue>4Dopfub1vkMj4ZtN2oblGBwuRz0=</DigestValue>
      </Reference>
      <Reference URI="/xl/drawings/vmlDrawing3.vml?ContentType=application/vnd.openxmlformats-officedocument.vmlDrawing">
        <DigestMethod Algorithm="http://www.w3.org/2000/09/xmldsig#sha1"/>
        <DigestValue>eafpQBBZPfTOaP+Vn+1tVPsTY6I=</DigestValue>
      </Reference>
      <Reference URI="/xl/drawings/drawing2.xml?ContentType=application/vnd.openxmlformats-officedocument.drawing+xml">
        <DigestMethod Algorithm="http://www.w3.org/2000/09/xmldsig#sha1"/>
        <DigestValue>Bk03JTci6/BECeWYhJM5KnrZQ54=</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wpN1AcQXs6crTv9rg0pIlgqs2Dw=</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uvmuzE7L0RpcPRqaD6GEdIlB3aI=</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externalLinks/_rels/externalLink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hf7z8ZTQSe5pEjVqOSOSMIFTto0=</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PaBLOjlX5jKcXwDRaubtaW0RRWE=</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6PaIZBXfDsdx0rMd8L/1TATgxyI=</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5+ax2sYGRgML3FtK8IhxbSXH/UA=</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mkt5b3FbCuiKTXPMhdxMO2VX9Dk=</DigestValue>
      </Reference>
    </Manifest>
    <SignatureProperties>
      <SignatureProperty Id="idSignatureTime" Target="#idPackageSignature">
        <mdssi:SignatureTime>
          <mdssi:Format>YYYY-MM-DDThh:mm:ssTZD</mdssi:Format>
          <mdssi:Value>2017-01-19T20:27:14Z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2017-01-19T20:27:14Z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s0VigAXTV8WwjCZFsBAAAAtCNRW8C8clugBa0HCMJkWwEAAAC0I1Fb5CNRW0C7qgdAu6oHfFYoAO1UfFt0RmRbAQAAALQjUVuIVigAgAHcdg5c13bgW9d2iFYoAGQBAAAAAAAAAAAAAIFiqHaBYqh2uDo1AAAIAAAAAgAAAAAAALBWKAAWaqh2AAAAAAAAAADgVygABgAAANRXKAAGAAAAAAAAAAAAAADUVygA6FYoAOLqp3YAAAAAAAIAAAAAKAAGAAAA1FcoAAYAAABMEql2AAAAAAAAAADUVygABgAAAODBTAAUVygAii6ndgAAAAAAAgAA1FcoAAYAAABkdgAIAAAAACUAAAAMAAAAAQAAABgAAAAMAAAAAAAAAhIAAAAMAAAAAQAAABYAAAAMAAAACAAAAFQAAABUAAAACgAAACcAAAAeAAAASgAAAAEAAACrCg1CAAANQgoAAABLAAAAAQAAAEwAAAAEAAAACQAAACcAAAAgAAAASwAAAFAAAABYAAAAFQAAABYAAAAMAAAAAAAAAFIAAABwAQAAAgAAABAAAAAHAAAAAAAAAAAAAAC8AgAAAAAAAAECAiJTAHkAcwB0AGUAbQAAAG4NoPj///IBAAAAAAAA/DtIBID4//8IAFh++/b//wAAAAAAAAAA4DtIBID4/////wAAAADcdg5c13bgW9d2JL4oAGQBAAAAAAAAAAAAAIFiqHaBYqh2U3p9WwAAAACAFioAvEI1AABSOgBTen1bAAAAAIAVKgDgwUwAABIcA0i+KAA1eX1bMB9YAPwBAACEvigA1Xh9W/wBAAAAAAAAgWKodoFiqHb8AQAAAAgAAAACAAAAAAAAnL4oABZqqHYAAAAAAAAAAM6/KAAHAAAAwL8oAAcAAAAAAAAAAAAAAMC/KADUvigA4uqndgAAAAAAAgAAAAAoAAcAAADAvygABwAAAEwSqXYAAAAAAAAAAMC/KAAHAAAA4MFMAAC/KACKLqd2AAAAAAACAADAvyg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HgcdAIICAAAYCQcMAAAAAMUUIWwiAIoBAAAAAAAAAACCAgAAHgcdALSmKAAj4L93HgcdAAAAAADQpigAxZZNdeBkpAAAAAAATPQwcgIAAAAAAAAAAAAAACjvBwIspygA/rPycx4HHQCCAgAAAgAAAAAAAAAGAAAAgAHcdgAAAABIn6wFgAHcdp8QEwCbFQrnLKcoADaB13ZIn6wFAAAAAIAB3HYspygAVYHXdoAB3HYAAAEaoAE/ClSnKACTgNd2AQAAADynKAAQAAAAAwEAAKABPwo/EgEaoAE/CgAAAAABAAAAgKcoAICnKA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Gi7KADMHX5bAPE1ABcAAAQBAAAAAAQAAOS7KABRHn5bv/59PvK8KAAABAAAAQIAAAAAAAA8uygAeMooAHjKKACYuygAgAHcdg5c13bgW9d2mLsoAGQBAAAAAAAAAAAAAIFiqHaBYqh2WDk1AAAIAAAAAgAAAAAAAMC7KAAWaqh2AAAAAAAAAADyvCgABwAAAOS8KAAHAAAAAAAAAAAAAADkvCgA+LsoAOLqp3YAAAAAAAIAAAAAKAAHAAAA5LwoAAcAAABMEql2AAAAAAAAAADkvCgABwAAAODBTAAkvCgAii6ndgAAAAAAAgAA5LwoAAcAAABkdgAIAAAAACUAAAAMAAAAAwAAABgAAAAMAAAAAAAAAhIAAAAMAAAAAQAAAB4AAAAYAAAACQAAAFAAAAD3AAAAXQAAACUAAAAMAAAAAwAAAFQAAADEAAAACgAAAFAAAAB0AAAAXAAAAAEAAACrCg1CAAANQgoAAABQAAAAFAAAAEwAAAAAAAAAAAAAAAAAAAD//////////3QAAABKAHUAYQBuACAARQBkAHUAYQByAGQAbwAgAGoAbwBoAG4AcwBvAG4ABQAAAAYAAAAGAAAABgAAAAMAAAAGAAAABgAAAAYAAAAGAAAABAAAAAYAAAAGAAAAAwAAAAM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aLsoAMwdflsA8TUAFwAABAEAAAAABAAA5LsoAFEeflu//n0+8rwoAAAEAAABAgAAAAAAADy7KAB4yigAeMooAJi7KACAAdx2DlzXduBb13aYuygAZAEAAAAAAAAAAAAAgWKodoFiqHZYOTUAAAgAAAACAAAAAAAAwLsoABZqqHYAAAAAAAAAAPK8KAAHAAAA5LwoAAcAAAAAAAAAAAAAAOS8KAD4uygA4uqndgAAAAAAAgAAAAAoAAcAAADkvCgABwAAAEwSqXYAAAAAAAAAAOS8KAAHAAAA4MFMACS8KACKLqd2AAAAAAACAADkvCg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Dcdg5c13bgW9d2JL4oAGQBAAAAAAAAAAAAAIFiqHaBYqh2U3p9WwAAAACAFioAvEI1AABSOgBTen1bAAAAAIAVKgDgwUwAABIcA0i+KAA1eX1bMB9YAPwBAACEvigA1Xh9W/wBAAAAAAAAgWKodoFiqHb8AQAAAAgAAAACAAAAAAAAnL4oABZqqHYAAAAAAAAAAM6/KAAHAAAAwL8oAAcAAAAAAAAAAAAAAMC/KADUvigA4uqndgAAAAAAAgAAAAAoAAcAAADAvygABwAAAEwSqXYAAAAAAAAAAMC/KAAHAAAA4MFMAAC/KACKLqd2AAAAAAACAADAvyg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NFYoAF01fFsIwmRbAQAAALQjUVvAvHJboAWtBwjCZFsBAAAAtCNRW+QjUVtAu6oHQLuqB3xWKADtVHxbdEZkWwEAAAC0I1FbiFYoAIAB3HYOXNd24FvXdohWKABkAQAAAAAAAAAAAACBYqh2gWKodrg6NQAACAAAAAIAAAAAAACwVigAFmqodgAAAAAAAAAA4FcoAAYAAADUVygABgAAAAAAAAAAAAAA1FcoAOhWKADi6qd2AAAAAAACAAAAACgABgAAANRXKAAGAAAATBKpdgAAAAAAAAAA1FcoAAYAAADgwUwAFFcoAIoup3YAAAAAAAIAANRXKAAGAAAAZHYACAAAAAAlAAAADAAAAAMAAAAYAAAADAAAAAAAAAISAAAADAAAAAEAAAAWAAAADAAAAAgAAABUAAAAVAAAAAoAAAAnAAAAHgAAAEoAAAABAAAAqwoNQgAADU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BgJBwxjZnh17RUh7iIAigHsR9cCpKYoAFhpeHUAAAAAAAAAAFinKADWhnd1BgAAAAAAAACHFAGHAAAAAKBzRAgBAAAAoHNECAAAAAAGAAAAgAHcdqBzRAj4Z2IAgAHcdo8QEwA+Fgq3AAAoADaB13b4Z2IAoHNECIAB3HYMpygAVYHXdoAB3HaHFAGHhxQBhzSnKACTgNd2AQAAABynKAD+ndd2MTmRWwAAAYcAAAAAAAAAADSpKAAAAAAAVKcoAIs4kVvQpygAAAAAAIDDGwM0qSgAAAAAABioKAAjOJFbgKco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0AAAAXAAAAAEAAACrCg1CAAANQgoAAABQAAAAFAAAAEwAAAAAAAAAAAAAAAAAAAD//////////3QAAABKAHUAYQBuACAARQBkAHUAYQByAGQAbwAgAGoAbwBoAG4AcwBvAG4ABQAAAAYAAAAGAAAABgAAAAMAAAAGAAAABgAAAAYAAAAGAAAABAAAAAYAAAAGAAAAAwAAAAM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AAAA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Datos</vt:lpstr>
      <vt:lpstr>Anternativa</vt:lpstr>
      <vt:lpstr>ALT. 8</vt:lpstr>
      <vt:lpstr>ALT. 10</vt:lpstr>
      <vt:lpstr>'ALT. 10'!Área_de_impresión</vt:lpstr>
      <vt:lpstr>'ALT. 8'!Área_de_impresión</vt:lpstr>
      <vt:lpstr>'ALT. 10'!Títulos_a_imprimir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2016-12-30T19:04:42Z</cp:lastPrinted>
  <dcterms:created xsi:type="dcterms:W3CDTF">2016-11-30T18:58:44Z</dcterms:created>
  <dcterms:modified xsi:type="dcterms:W3CDTF">2016-12-30T19:05:46Z</dcterms:modified>
</cp:coreProperties>
</file>