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mments2.xml" ContentType="application/vnd.openxmlformats-officedocument.spreadsheetml.comment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elulosa Arauco y Constitución S.A 8\DFZ-2016-4969-VII Planta Licancel\"/>
    </mc:Choice>
  </mc:AlternateContent>
  <bookViews>
    <workbookView xWindow="0" yWindow="60" windowWidth="20736" windowHeight="9348" activeTab="3"/>
  </bookViews>
  <sheets>
    <sheet name="Datos" sheetId="8" r:id="rId1"/>
    <sheet name="Anternativa" sheetId="11" r:id="rId2"/>
    <sheet name="ALT. 8" sheetId="13" r:id="rId3"/>
    <sheet name="ALT. 10" sheetId="14" r:id="rId4"/>
  </sheets>
  <externalReferences>
    <externalReference r:id="rId5"/>
    <externalReference r:id="rId6"/>
    <externalReference r:id="rId7"/>
    <externalReference r:id="rId8"/>
  </externalReferences>
  <definedNames>
    <definedName name="ALTERNATIVA" localSheetId="3">[1]NOMBRES!$D$2:$D$14</definedName>
    <definedName name="ALTERNATIVA">#REF!</definedName>
    <definedName name="ALTERNATIVO">[1]NOMBRES!$M$2:$M$7</definedName>
    <definedName name="_xlnm.Print_Area" localSheetId="3">'ALT. 10'!$B$1:$G$48,'ALT. 10'!$B$50:$G$87,'ALT. 10'!$B$89:$G$126,'ALT. 10'!$B$129:$G$145,'ALT. 10'!$B$147:$G$165</definedName>
    <definedName name="_xlnm.Print_Area" localSheetId="2">'ALT. 8'!$B$1:$I$30,'ALT. 8'!$B$33:$I$55</definedName>
    <definedName name="COMBUSTIBLE" localSheetId="3">[1]NOMBRES!$H$2:$H$20</definedName>
    <definedName name="COMBUSTIBLE">#REF!</definedName>
    <definedName name="DECISION" localSheetId="3">[1]NOMBRES!$F$2:$F$4</definedName>
    <definedName name="DECISION">#REF!</definedName>
    <definedName name="FUENTE" localSheetId="3">[1]NOMBRES!$G$2:$G$3</definedName>
    <definedName name="FUENTE">#REF!</definedName>
    <definedName name="N°" localSheetId="3">[1]NOMBRES!$A$2:$A$60</definedName>
    <definedName name="N°">#REF!</definedName>
    <definedName name="PARAMETRO">[1]NOMBRES!$O$2:$O$5</definedName>
    <definedName name="SECCION">[1]NOMBRES!$K$2:$K$4</definedName>
    <definedName name="TICKET">[1]NOMBRES!$Q$2:$Q$3</definedName>
    <definedName name="TIPO_FUENTE" localSheetId="3">[1]NOMBRES!$B$2:$B$7</definedName>
    <definedName name="TIPO_FUENTE">#REF!</definedName>
    <definedName name="_xlnm.Print_Titles" localSheetId="3">'ALT.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G164" i="14" l="1"/>
  <c r="F164" i="14"/>
  <c r="E164" i="14"/>
  <c r="G163" i="14"/>
  <c r="F163" i="14"/>
  <c r="E163" i="14"/>
  <c r="G145" i="14"/>
  <c r="F145" i="14"/>
  <c r="E145" i="14"/>
  <c r="G144" i="14"/>
  <c r="F144" i="14"/>
  <c r="E144" i="14"/>
  <c r="G126" i="14"/>
  <c r="F126" i="14"/>
  <c r="E126" i="14"/>
  <c r="G125" i="14"/>
  <c r="F125" i="14"/>
  <c r="E125" i="14"/>
  <c r="G107" i="14"/>
  <c r="F107" i="14"/>
  <c r="E107" i="14"/>
  <c r="G106" i="14"/>
  <c r="F106" i="14"/>
  <c r="E106" i="14"/>
  <c r="B89" i="14"/>
  <c r="G86" i="14"/>
  <c r="F86" i="14"/>
  <c r="E86" i="14"/>
  <c r="G85" i="14"/>
  <c r="F85" i="14"/>
  <c r="E85" i="14"/>
  <c r="G67" i="14"/>
  <c r="F67" i="14"/>
  <c r="E67" i="14"/>
  <c r="G66" i="14"/>
  <c r="F66" i="14"/>
  <c r="E66" i="14"/>
  <c r="G48" i="14"/>
  <c r="F48" i="14"/>
  <c r="E48" i="14"/>
  <c r="G47" i="14"/>
  <c r="F47" i="14"/>
  <c r="E47" i="14"/>
  <c r="G27" i="14"/>
  <c r="F27" i="14"/>
  <c r="E27" i="14"/>
  <c r="G26" i="14"/>
  <c r="F26" i="14"/>
  <c r="E26" i="14"/>
  <c r="B9" i="14"/>
  <c r="B34" i="13"/>
  <c r="B8" i="13"/>
</calcChain>
</file>

<file path=xl/comments1.xml><?xml version="1.0" encoding="utf-8"?>
<comments xmlns="http://schemas.openxmlformats.org/spreadsheetml/2006/main">
  <authors>
    <author>Autor</author>
  </authors>
  <commentList>
    <comment ref="F16" authorId="0" shapeId="0">
      <text>
        <r>
          <rPr>
            <b/>
            <sz val="9"/>
            <color indexed="81"/>
            <rFont val="Tahoma"/>
            <family val="2"/>
          </rPr>
          <t>Autor:</t>
        </r>
        <r>
          <rPr>
            <sz val="9"/>
            <color indexed="81"/>
            <rFont val="Tahoma"/>
            <family val="2"/>
          </rPr>
          <t xml:space="preserve">
incluir valor de plena carga</t>
        </r>
      </text>
    </comment>
    <comment ref="F42" authorId="0" shapeId="0">
      <text>
        <r>
          <rPr>
            <b/>
            <sz val="9"/>
            <color indexed="81"/>
            <rFont val="Tahoma"/>
            <family val="2"/>
          </rPr>
          <t>Autor:</t>
        </r>
        <r>
          <rPr>
            <sz val="9"/>
            <color indexed="81"/>
            <rFont val="Tahoma"/>
            <family val="2"/>
          </rPr>
          <t xml:space="preserve">
incluir valor de plena carga</t>
        </r>
      </text>
    </comment>
  </commentList>
</comments>
</file>

<file path=xl/comments2.xml><?xml version="1.0" encoding="utf-8"?>
<comments xmlns="http://schemas.openxmlformats.org/spreadsheetml/2006/main">
  <authors>
    <author>Autor</author>
  </authors>
  <commentList>
    <comment ref="C13" authorId="0" shapeId="0">
      <text>
        <r>
          <rPr>
            <sz val="9"/>
            <color indexed="81"/>
            <rFont val="Tahoma"/>
            <family val="2"/>
          </rPr>
          <t>Indicar como identificará el combustible que esta utilizando en un determinado periodo, por la fuente.</t>
        </r>
      </text>
    </comment>
    <comment ref="C34" authorId="0" shapeId="0">
      <text>
        <r>
          <rPr>
            <sz val="9"/>
            <color indexed="81"/>
            <rFont val="Tahoma"/>
            <family val="2"/>
          </rPr>
          <t>Indicar como identificará el combustible que esta utilizando en un determinado periodo, por la fuente.</t>
        </r>
      </text>
    </comment>
    <comment ref="C53" authorId="0" shapeId="0">
      <text>
        <r>
          <rPr>
            <sz val="9"/>
            <color indexed="81"/>
            <rFont val="Tahoma"/>
            <family val="2"/>
          </rPr>
          <t>Indicar como identificará el combustible que esta utilizando en un determinado periodo, por la fuente.</t>
        </r>
      </text>
    </comment>
    <comment ref="G66" authorId="0" shapeId="0">
      <text>
        <r>
          <rPr>
            <b/>
            <sz val="9"/>
            <color indexed="81"/>
            <rFont val="Tahoma"/>
            <family val="2"/>
          </rPr>
          <t>Autor:</t>
        </r>
        <r>
          <rPr>
            <sz val="9"/>
            <color indexed="81"/>
            <rFont val="Tahoma"/>
            <family val="2"/>
          </rPr>
          <t xml:space="preserve">
Calculo erroneo, indica 0,00014
</t>
        </r>
      </text>
    </comment>
    <comment ref="C72" authorId="0" shapeId="0">
      <text>
        <r>
          <rPr>
            <sz val="9"/>
            <color indexed="81"/>
            <rFont val="Tahoma"/>
            <family val="2"/>
          </rPr>
          <t>Indicar como identificará el combustible que esta utilizando en un determinado periodo, por la fuente.</t>
        </r>
      </text>
    </comment>
    <comment ref="C93" authorId="0" shapeId="0">
      <text>
        <r>
          <rPr>
            <sz val="9"/>
            <color indexed="81"/>
            <rFont val="Tahoma"/>
            <family val="2"/>
          </rPr>
          <t>Indicar como identificará el combustible que esta utilizando en un determinado periodo, por la fuente.</t>
        </r>
      </text>
    </comment>
    <comment ref="C112" authorId="0" shapeId="0">
      <text>
        <r>
          <rPr>
            <sz val="9"/>
            <color indexed="81"/>
            <rFont val="Tahoma"/>
            <family val="2"/>
          </rPr>
          <t>Indicar como identificará el combustible que esta utilizando en un determinado periodo, por la fuente.</t>
        </r>
      </text>
    </comment>
    <comment ref="C131" authorId="0" shapeId="0">
      <text>
        <r>
          <rPr>
            <sz val="9"/>
            <color indexed="81"/>
            <rFont val="Tahoma"/>
            <family val="2"/>
          </rPr>
          <t>Indicar como identificará el combustible que esta utilizando en un determinado periodo, por la fuente.</t>
        </r>
      </text>
    </comment>
    <comment ref="G144" authorId="0" shapeId="0">
      <text>
        <r>
          <rPr>
            <b/>
            <sz val="9"/>
            <color indexed="81"/>
            <rFont val="Tahoma"/>
            <family val="2"/>
          </rPr>
          <t>Autor:</t>
        </r>
        <r>
          <rPr>
            <sz val="9"/>
            <color indexed="81"/>
            <rFont val="Tahoma"/>
            <family val="2"/>
          </rPr>
          <t xml:space="preserve">
Calculo erroneo, indica 0,00014
</t>
        </r>
      </text>
    </comment>
    <comment ref="C150"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<sst xmlns="http://schemas.openxmlformats.org/spreadsheetml/2006/main" count="505" uniqueCount="153">
  <si>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</si>
  <si>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</si>
  <si>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</si>
  <si>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</si>
  <si>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</si>
  <si>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</si>
  <si>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</si>
  <si>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</si>
  <si>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</si>
  <si>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</si>
  <si>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</si>
  <si>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</si>
  <si>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</si>
  <si>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</si>
  <si>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</si>
  <si>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</si>
  <si>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</si>
  <si>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</si>
  <si>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</si>
  <si>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</si>
  <si>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</si>
  <si>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</si>
  <si>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</si>
  <si>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</si>
  <si>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</si>
  <si>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</si>
  <si>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</si>
  <si>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</si>
  <si>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</si>
  <si>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</si>
  <si>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</si>
  <si>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</si>
  <si>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</si>
  <si>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</si>
  <si>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</si>
  <si>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</si>
  <si>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</si>
  <si>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</si>
  <si>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</si>
  <si>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</si>
  <si>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</si>
  <si>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</si>
  <si>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</si>
  <si>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</si>
  <si>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</si>
  <si>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</si>
  <si>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</si>
  <si>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</si>
  <si>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</si>
  <si>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</si>
  <si>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</si>
  <si>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</si>
  <si>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</si>
  <si>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93.458.000-1</t>
  </si>
  <si>
    <t>CELULOSA ARAUCO Y CONSTITUCIÓN S.A.</t>
  </si>
  <si>
    <t>Cristian Infante Bilbao</t>
  </si>
  <si>
    <t>Planta Licancel</t>
  </si>
  <si>
    <t>Camino Iloca km 3 s/n, Comuna de Licanten, Región del Maule</t>
  </si>
  <si>
    <t>Licanten</t>
  </si>
  <si>
    <t>N: 6.124.238 E:771.985</t>
  </si>
  <si>
    <t>Instrumento</t>
  </si>
  <si>
    <t>N°</t>
  </si>
  <si>
    <t>Año</t>
  </si>
  <si>
    <t>Región (RCA)</t>
  </si>
  <si>
    <t>D.S</t>
  </si>
  <si>
    <t>N° 1</t>
  </si>
  <si>
    <t>CAPACIDAD INSTALADA DE DISEÑO (ton/h)</t>
  </si>
  <si>
    <t>N° 2</t>
  </si>
  <si>
    <t xml:space="preserve">Caldera </t>
  </si>
  <si>
    <t>Caldera de Poder</t>
  </si>
  <si>
    <t>IN 000225-2</t>
  </si>
  <si>
    <t>DANINI-ZANINI</t>
  </si>
  <si>
    <t>Acuotubular 2 Domos</t>
  </si>
  <si>
    <t>s/i</t>
  </si>
  <si>
    <t>Biomasa</t>
  </si>
  <si>
    <t>Petróleo N°6</t>
  </si>
  <si>
    <t>Petróleo N°2</t>
  </si>
  <si>
    <t>Propano (LPG)</t>
  </si>
  <si>
    <t>Gas Natural</t>
  </si>
  <si>
    <t>OTRO COMBUSTIBLE 3</t>
  </si>
  <si>
    <t>Si</t>
  </si>
  <si>
    <t>Precipitador electrostático</t>
  </si>
  <si>
    <t>Flakt ABB</t>
  </si>
  <si>
    <t>-</t>
  </si>
  <si>
    <t>Caldera Recuperadora</t>
  </si>
  <si>
    <t>IN 000224-4</t>
  </si>
  <si>
    <t>CBC BRASIL</t>
  </si>
  <si>
    <t>MHI, Domo Unico</t>
  </si>
  <si>
    <t>Licor Negro</t>
  </si>
  <si>
    <t>Petróleo N°3</t>
  </si>
  <si>
    <t>CBC</t>
  </si>
  <si>
    <t>N/A</t>
  </si>
  <si>
    <t>ANEXO N° 2: ALTERNATIVA N° 8</t>
  </si>
  <si>
    <t>FUNCIONAMIENTO ANUAL ESTIMADO</t>
  </si>
  <si>
    <t>≤ 2920 hrs.</t>
  </si>
  <si>
    <t>2920 hrs. ˂ F ˂ 5840 hrs.</t>
  </si>
  <si>
    <t>≥ 5840 hrs.</t>
  </si>
  <si>
    <t>x</t>
  </si>
  <si>
    <t>N° DE MUESTREOS Y/O MEDICIONES ESTIMADAS, A REALIZAR</t>
  </si>
  <si>
    <t>N° Muestreo(s)</t>
  </si>
  <si>
    <t>No Aplica</t>
  </si>
  <si>
    <t>N° Medición(es)</t>
  </si>
  <si>
    <t>ACREDITACIÓN CAPACIDAD MAXIMA DE FUNCIONAMIENTO</t>
  </si>
  <si>
    <t>Calderas</t>
  </si>
  <si>
    <t>CRPC</t>
  </si>
  <si>
    <t>55 ton/h</t>
  </si>
  <si>
    <t>Turbina (Diseño)</t>
  </si>
  <si>
    <t>MUESTREOS Y/O MEDICIONES EXIGIDOS POR ALGÚN ICA</t>
  </si>
  <si>
    <t>ICA (N° RCA/AÑO, NE, OTRO)</t>
  </si>
  <si>
    <t>Resolución N°294/2004 Seremi de Salud</t>
  </si>
  <si>
    <t>|</t>
  </si>
  <si>
    <t>Cantidad</t>
  </si>
  <si>
    <t>Frecuencia</t>
  </si>
  <si>
    <t>Anual</t>
  </si>
  <si>
    <t>CONFIGURACIÓN DUCTO EVACUACIÓN DE GASES</t>
  </si>
  <si>
    <t>Individual</t>
  </si>
  <si>
    <t>Común</t>
  </si>
  <si>
    <t>ACREDITACIÓN NIVEL DE ACTIVIDAD (HORÓMETRO)</t>
  </si>
  <si>
    <t>Tipo Horómetro</t>
  </si>
  <si>
    <t>Se calculará restando al tiempo disponible en el mes, los tiempos fuera de servicio (cuando la caldera deja de enviar vapor al colector) y el tiempo de consumo de sólo el  combustible secundario (no se considera cuando se éste quemando biomasa más el combustible secundario)</t>
  </si>
  <si>
    <t>Marca</t>
  </si>
  <si>
    <t>Modelo</t>
  </si>
  <si>
    <t>N° de Serie</t>
  </si>
  <si>
    <t>RESPALDO ESTADO DE FUNCIONAMIENTO O ACTIVIDAD</t>
  </si>
  <si>
    <t>Registro Consumo Combustible</t>
  </si>
  <si>
    <t>Se registra en SAP</t>
  </si>
  <si>
    <t>Producción de Vapor</t>
  </si>
  <si>
    <t>Medidor de flujo, entregada la información por DCS y almacenados en HMI 800XA (de ABB)</t>
  </si>
  <si>
    <t>DCS (Sitema de Control Distribuido)</t>
  </si>
  <si>
    <t>Potencia</t>
  </si>
  <si>
    <t>n/i</t>
  </si>
  <si>
    <t>110 ton/h</t>
  </si>
  <si>
    <t>ANEXO N° 3: ALTERNATIVA N° 10</t>
  </si>
  <si>
    <t xml:space="preserve">Petróleo N°6 </t>
  </si>
  <si>
    <t>TIPO DE CUANTIFICACIÓN DEL NIVEL DE ACTIVIDAD DE LA FUENTE (EJ CONSUMO DE COMB, PRODUCCIÓN, ETC.)</t>
  </si>
  <si>
    <t>FORMA DE IDENTIFICAR EL COMBUSTIBLE CON EL QUE ESTÉ EN FUNC. LA FUENTE</t>
  </si>
  <si>
    <t>FLUJOMETRO COMBUSTIBLE</t>
  </si>
  <si>
    <t>Certificado de origen</t>
  </si>
  <si>
    <t>Tipo (orificio, boquilla, venturi, etc.)</t>
  </si>
  <si>
    <t>N° de serie</t>
  </si>
  <si>
    <t>Frecuencia de mantenimiento</t>
  </si>
  <si>
    <t>RESPALDO DE CUANTIFICACIÓN DE COMBUSTIBLE</t>
  </si>
  <si>
    <t>Medidores de Flujo - Balance mensual por MDL (ton/mes)</t>
  </si>
  <si>
    <t>SISTEMA DE REGISTRO, ALMACENAMIENTO Y MANEJO DE DATOS</t>
  </si>
  <si>
    <t>PI System alimentada por DCS (Sistema de Control Distribuido)</t>
  </si>
  <si>
    <t>CLASIFICACIÓN CCF DE LA FUENTE</t>
  </si>
  <si>
    <t>EQUIPO DE ABATIMIENTO</t>
  </si>
  <si>
    <t>PRECIPITADOR ELECTROESTATICO</t>
  </si>
  <si>
    <t>FACTOR D.S. 138, CON SU UNIDAD DE MEDIDA</t>
  </si>
  <si>
    <t>% DE EFICIENCIA DS 138, ADJUNTAR RESPALDO DE LA EXISTENCIA DEL SIST. DE CONTROL</t>
  </si>
  <si>
    <t>Medidores de Flujo</t>
  </si>
  <si>
    <t>Entregada la información por DCS y almacenados en HMI 800XA (de ABB)</t>
  </si>
  <si>
    <t>Expediente: DFZ-2016-4969-VII-LEY-EI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</si>
</sst>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4"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i/>
      <sz val="11"/>
      <color theme="1"/>
      <name val="Calibri"/>
      <family val="2"/>
      <scheme val="minor"/>
    </font>
    <font>
      <b/>
      <sz val="10"/>
      <name val="Arial"/>
      <family val="2"/>
    </font>
    <font>
      <b/>
      <sz val="9"/>
      <color indexed="81"/>
      <name val="Tahoma"/>
      <family val="2"/>
    </font>
    <font>
      <sz val="9"/>
      <color indexed="81"/>
      <name val="Tahoma"/>
      <family val="2"/>
    </font>
    <font>
      <sz val="11"/>
      <color theme="1"/>
      <name val="Arial"/>
      <family val="2"/>
    </font>
    <font>
      <sz val="10"/>
      <color theme="1"/>
      <name val="Arial"/>
      <family val="2"/>
    </font>
    <font>
      <b/>
      <sz val="8"/>
      <name val="Arial"/>
      <family val="2"/>
    </font>
    <font>
      <sz val="8"/>
      <name val="Arial"/>
      <family val="2"/>
    </font>
    <font>
      <sz val="8"/>
      <color rgb="FFFF0000"/>
      <name val="Arial"/>
      <family val="2"/>
    </font>
    <font>
      <sz val="8"/>
      <color theme="1"/>
      <name val="Arial"/>
      <family val="2"/>
    </font>
    <font>
      <b/>
      <sz val="8"/>
      <color theme="1"/>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226">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2" fillId="0" borderId="1" xfId="0" applyFont="1" applyFill="1" applyBorder="1" applyAlignment="1">
      <alignment horizontal="left"/>
    </xf>
    <xf numFmtId="14" fontId="0" fillId="0" borderId="18" xfId="0" applyNumberFormat="1" applyBorder="1" applyAlignment="1">
      <alignment horizontal="left" vertical="center"/>
    </xf>
    <xf numFmtId="0" fontId="9"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2" fillId="0" borderId="1" xfId="0" applyFont="1" applyFill="1" applyBorder="1" applyAlignment="1">
      <alignment horizontal="left" wrapText="1"/>
    </xf>
    <xf numFmtId="0" fontId="2"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2" fillId="3" borderId="1" xfId="0" applyFont="1" applyFill="1" applyBorder="1" applyAlignment="1">
      <alignment horizontal="center"/>
    </xf>
    <xf numFmtId="0" fontId="2" fillId="0" borderId="1" xfId="0" applyFont="1" applyBorder="1" applyAlignment="1">
      <alignment horizontal="center"/>
    </xf>
    <xf numFmtId="0" fontId="12" fillId="0" borderId="1" xfId="1" applyFont="1" applyFill="1" applyBorder="1" applyAlignment="1">
      <alignment horizontal="left" vertical="center" wrapText="1"/>
    </xf>
    <xf numFmtId="0" fontId="2" fillId="0" borderId="1" xfId="0" applyFont="1" applyFill="1" applyBorder="1" applyAlignment="1">
      <alignment horizontal="left" vertical="top"/>
    </xf>
    <xf numFmtId="0" fontId="0" fillId="0" borderId="9" xfId="0" applyBorder="1" applyAlignment="1">
      <alignment horizontal="left" vertical="center"/>
    </xf>
    <xf numFmtId="0" fontId="13" fillId="0" borderId="9" xfId="0" applyFont="1" applyBorder="1" applyAlignment="1">
      <alignment horizontal="left" vertical="center"/>
    </xf>
    <xf numFmtId="0" fontId="12" fillId="0" borderId="1" xfId="1" applyFont="1" applyFill="1" applyBorder="1" applyAlignment="1">
      <alignment horizontal="left" wrapText="1"/>
    </xf>
    <xf numFmtId="0" fontId="4" fillId="0" borderId="0" xfId="1" applyFont="1" applyAlignment="1">
      <alignment vertical="center"/>
    </xf>
    <xf numFmtId="0" fontId="4" fillId="0" borderId="0" xfId="1" applyFont="1"/>
    <xf numFmtId="0" fontId="4" fillId="0" borderId="0" xfId="1" applyFont="1" applyFill="1" applyBorder="1" applyAlignment="1">
      <alignment vertical="center"/>
    </xf>
    <xf numFmtId="0" fontId="14" fillId="0" borderId="0" xfId="1" applyFont="1" applyFill="1" applyBorder="1" applyAlignment="1">
      <alignment vertical="center"/>
    </xf>
    <xf numFmtId="0" fontId="4" fillId="0" borderId="0" xfId="1" applyFont="1" applyFill="1" applyAlignment="1">
      <alignment vertical="center"/>
    </xf>
    <xf numFmtId="0" fontId="4" fillId="5" borderId="0" xfId="1" applyFont="1" applyFill="1" applyBorder="1" applyAlignment="1">
      <alignment vertical="center" wrapText="1"/>
    </xf>
    <xf numFmtId="0" fontId="4" fillId="5" borderId="0" xfId="1" applyFont="1" applyFill="1" applyAlignment="1">
      <alignment vertical="center"/>
    </xf>
    <xf numFmtId="0" fontId="17" fillId="0" borderId="0" xfId="0" applyFont="1" applyAlignment="1">
      <alignment vertical="center"/>
    </xf>
    <xf numFmtId="0" fontId="17" fillId="0" borderId="0" xfId="0" applyFont="1"/>
    <xf numFmtId="0" fontId="17" fillId="0" borderId="0" xfId="0" applyFont="1" applyFill="1" applyBorder="1" applyAlignment="1">
      <alignment vertical="center"/>
    </xf>
    <xf numFmtId="0" fontId="14" fillId="0" borderId="0" xfId="0" applyFont="1" applyFill="1" applyBorder="1" applyAlignment="1">
      <alignment vertical="center"/>
    </xf>
    <xf numFmtId="0" fontId="18" fillId="0" borderId="0" xfId="0" applyFont="1" applyFill="1" applyBorder="1" applyAlignment="1">
      <alignment horizontal="center"/>
    </xf>
    <xf numFmtId="0" fontId="20" fillId="0" borderId="0" xfId="1" applyFont="1" applyAlignment="1">
      <alignment vertical="center"/>
    </xf>
    <xf numFmtId="0" fontId="19" fillId="0" borderId="0" xfId="1" applyFont="1" applyAlignment="1">
      <alignment horizontal="center" vertical="center"/>
    </xf>
    <xf numFmtId="0" fontId="19" fillId="0" borderId="0" xfId="1" applyFont="1" applyBorder="1" applyAlignment="1">
      <alignment vertical="center"/>
    </xf>
    <xf numFmtId="0" fontId="2" fillId="3" borderId="22" xfId="0" applyFont="1" applyFill="1" applyBorder="1" applyAlignment="1">
      <alignment horizontal="center" vertical="center"/>
    </xf>
    <xf numFmtId="0" fontId="2" fillId="3" borderId="22" xfId="0" applyFont="1" applyFill="1" applyBorder="1" applyAlignment="1">
      <alignment horizontal="center" vertical="center" wrapText="1"/>
    </xf>
    <xf numFmtId="0" fontId="20" fillId="0" borderId="24" xfId="1" applyFont="1" applyBorder="1" applyAlignment="1"/>
    <xf numFmtId="0" fontId="20" fillId="0" borderId="1" xfId="1" applyFont="1" applyBorder="1" applyAlignment="1"/>
    <xf numFmtId="0" fontId="19" fillId="0" borderId="1" xfId="1" applyFont="1" applyBorder="1" applyAlignment="1"/>
    <xf numFmtId="0" fontId="20" fillId="0" borderId="1" xfId="1" applyFont="1" applyFill="1" applyBorder="1" applyAlignment="1">
      <alignment vertical="center"/>
    </xf>
    <xf numFmtId="0" fontId="20" fillId="0" borderId="29" xfId="1" applyFont="1" applyFill="1" applyBorder="1" applyAlignment="1">
      <alignment vertical="center"/>
    </xf>
    <xf numFmtId="0" fontId="20" fillId="0" borderId="1" xfId="1" applyFont="1" applyBorder="1" applyAlignment="1">
      <alignment vertical="center"/>
    </xf>
    <xf numFmtId="0" fontId="20" fillId="0" borderId="1" xfId="1" applyFont="1" applyFill="1" applyBorder="1" applyAlignment="1"/>
    <xf numFmtId="0" fontId="20" fillId="5" borderId="32" xfId="1" applyFont="1" applyFill="1" applyBorder="1" applyAlignment="1">
      <alignment vertical="center" wrapText="1"/>
    </xf>
    <xf numFmtId="0" fontId="20" fillId="5" borderId="0" xfId="1" applyFont="1" applyFill="1" applyBorder="1" applyAlignment="1">
      <alignment vertical="center" wrapText="1"/>
    </xf>
    <xf numFmtId="0" fontId="20" fillId="0" borderId="39" xfId="1" applyFont="1" applyFill="1" applyBorder="1" applyAlignment="1"/>
    <xf numFmtId="0" fontId="20" fillId="0" borderId="39" xfId="1" applyFont="1" applyBorder="1" applyAlignment="1"/>
    <xf numFmtId="0" fontId="20" fillId="5" borderId="0" xfId="1" applyFont="1" applyFill="1" applyAlignment="1">
      <alignment vertical="center"/>
    </xf>
    <xf numFmtId="0" fontId="19" fillId="0" borderId="0" xfId="0" applyFont="1" applyAlignment="1">
      <alignment vertical="center"/>
    </xf>
    <xf numFmtId="0" fontId="22" fillId="0" borderId="0" xfId="0" applyFont="1" applyFill="1" applyBorder="1" applyAlignment="1">
      <alignment vertical="center"/>
    </xf>
    <xf numFmtId="0" fontId="19" fillId="0" borderId="0" xfId="0" applyFont="1" applyAlignment="1">
      <alignment horizontal="center" vertical="center"/>
    </xf>
    <xf numFmtId="14" fontId="19" fillId="0" borderId="0" xfId="0" applyNumberFormat="1" applyFont="1" applyBorder="1" applyAlignment="1">
      <alignment horizontal="center" vertical="center"/>
    </xf>
    <xf numFmtId="0" fontId="19" fillId="0" borderId="0" xfId="0" applyFont="1" applyBorder="1" applyAlignment="1">
      <alignment horizontal="center" vertical="center"/>
    </xf>
    <xf numFmtId="0" fontId="23" fillId="0" borderId="0" xfId="0" applyFont="1"/>
    <xf numFmtId="0" fontId="22" fillId="0" borderId="0" xfId="0" applyFont="1"/>
    <xf numFmtId="0" fontId="20" fillId="4" borderId="1" xfId="0" applyFont="1" applyFill="1" applyBorder="1" applyAlignment="1">
      <alignment horizontal="left" vertical="center" wrapText="1"/>
    </xf>
    <xf numFmtId="0" fontId="20" fillId="0" borderId="1" xfId="0" applyFont="1" applyFill="1" applyBorder="1" applyAlignment="1">
      <alignment vertical="center"/>
    </xf>
    <xf numFmtId="0" fontId="22" fillId="0" borderId="1" xfId="0" applyFont="1" applyBorder="1"/>
    <xf numFmtId="0" fontId="20" fillId="4" borderId="1" xfId="0" applyFont="1" applyFill="1" applyBorder="1" applyAlignment="1">
      <alignment vertical="center" wrapText="1"/>
    </xf>
    <xf numFmtId="0" fontId="20" fillId="4" borderId="1" xfId="0" applyFont="1" applyFill="1" applyBorder="1" applyAlignment="1">
      <alignment horizontal="left" vertical="center"/>
    </xf>
    <xf numFmtId="0" fontId="20" fillId="4" borderId="1" xfId="0" applyFont="1" applyFill="1" applyBorder="1" applyAlignment="1">
      <alignment vertical="center"/>
    </xf>
    <xf numFmtId="0" fontId="22" fillId="0" borderId="0" xfId="0" applyFont="1" applyFill="1" applyBorder="1" applyAlignment="1">
      <alignment horizont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2" fillId="0" borderId="1" xfId="0" applyFont="1" applyFill="1" applyBorder="1" applyAlignment="1">
      <alignment horizontal="right"/>
    </xf>
    <xf numFmtId="0" fontId="20" fillId="0" borderId="0" xfId="0" applyFont="1" applyFill="1" applyBorder="1" applyAlignment="1">
      <alignment horizontal="left" vertical="center" wrapText="1"/>
    </xf>
    <xf numFmtId="0" fontId="22" fillId="0" borderId="0" xfId="0" applyFont="1" applyFill="1" applyBorder="1" applyAlignment="1">
      <alignment horizontal="right"/>
    </xf>
    <xf numFmtId="0" fontId="22" fillId="6" borderId="1" xfId="0" applyFont="1" applyFill="1" applyBorder="1" applyAlignment="1">
      <alignment horizontal="right"/>
    </xf>
    <xf numFmtId="0" fontId="20" fillId="4" borderId="1" xfId="0" applyFont="1" applyFill="1" applyBorder="1" applyAlignment="1">
      <alignment horizontal="left" vertical="center"/>
    </xf>
    <xf numFmtId="0" fontId="20" fillId="4" borderId="7" xfId="0" applyFont="1" applyFill="1" applyBorder="1" applyAlignment="1">
      <alignment horizontal="left" vertical="center" wrapText="1"/>
    </xf>
    <xf numFmtId="0" fontId="20" fillId="4" borderId="8" xfId="0" applyFont="1" applyFill="1" applyBorder="1" applyAlignment="1">
      <alignment horizontal="left" vertical="center" wrapText="1"/>
    </xf>
    <xf numFmtId="0" fontId="20" fillId="4" borderId="9" xfId="0" applyFont="1" applyFill="1" applyBorder="1" applyAlignment="1">
      <alignment horizontal="left" vertical="center" wrapText="1"/>
    </xf>
    <xf numFmtId="14" fontId="19" fillId="0" borderId="19" xfId="0" applyNumberFormat="1"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20" fillId="0" borderId="1" xfId="1" applyFont="1" applyBorder="1" applyAlignment="1">
      <alignment wrapText="1"/>
    </xf>
    <xf numFmtId="0" fontId="20" fillId="0" borderId="1" xfId="1" applyFont="1" applyBorder="1" applyAlignment="1">
      <alignment vertical="center" wrapText="1"/>
    </xf>
    <xf numFmtId="0" fontId="20" fillId="0" borderId="0" xfId="1" applyFont="1" applyAlignment="1">
      <alignment horizontal="left" vertical="center"/>
    </xf>
    <xf numFmtId="0" fontId="20" fillId="0" borderId="1" xfId="1" applyFont="1" applyBorder="1" applyAlignment="1">
      <alignment horizontal="left" vertical="center" wrapText="1"/>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5" fillId="0" borderId="0" xfId="1" applyFont="1" applyAlignment="1">
      <alignment horizontal="center"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11" fillId="2" borderId="1" xfId="0" applyFont="1" applyFill="1" applyBorder="1" applyAlignment="1">
      <alignment horizontal="left" vertical="center"/>
    </xf>
    <xf numFmtId="0" fontId="12" fillId="0" borderId="1" xfId="1" applyFont="1" applyFill="1" applyBorder="1" applyAlignment="1">
      <alignment horizontal="left" vertic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2" fillId="0" borderId="1" xfId="0" applyFont="1" applyFill="1" applyBorder="1" applyAlignment="1">
      <alignment horizontal="left"/>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6"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2" fillId="0" borderId="1" xfId="0" applyFont="1" applyFill="1" applyBorder="1" applyAlignment="1">
      <alignment horizontal="left" vertical="center"/>
    </xf>
    <xf numFmtId="0" fontId="12" fillId="0" borderId="1"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20" fillId="5" borderId="32" xfId="1" applyFont="1" applyFill="1" applyBorder="1" applyAlignment="1">
      <alignment horizontal="center" vertical="center" wrapText="1"/>
    </xf>
    <xf numFmtId="0" fontId="20" fillId="5" borderId="0" xfId="1" applyFont="1" applyFill="1" applyBorder="1" applyAlignment="1">
      <alignment horizontal="center" vertical="center" wrapText="1"/>
    </xf>
    <xf numFmtId="0" fontId="20" fillId="0" borderId="40" xfId="1" applyFont="1" applyBorder="1" applyAlignment="1">
      <alignment horizontal="center" wrapText="1"/>
    </xf>
    <xf numFmtId="0" fontId="20" fillId="0" borderId="41" xfId="1" applyFont="1" applyBorder="1" applyAlignment="1">
      <alignment horizontal="center" wrapText="1"/>
    </xf>
    <xf numFmtId="0" fontId="20" fillId="0" borderId="42" xfId="1" applyFont="1" applyBorder="1" applyAlignment="1">
      <alignment horizontal="center" wrapText="1"/>
    </xf>
    <xf numFmtId="0" fontId="20" fillId="4" borderId="27" xfId="1" applyFont="1" applyFill="1" applyBorder="1" applyAlignment="1">
      <alignment horizontal="left" vertical="center" wrapText="1"/>
    </xf>
    <xf numFmtId="0" fontId="20" fillId="4" borderId="1" xfId="1" applyFont="1" applyFill="1" applyBorder="1" applyAlignment="1">
      <alignment horizontal="left" vertical="center" wrapText="1"/>
    </xf>
    <xf numFmtId="0" fontId="20" fillId="4" borderId="30" xfId="1" applyFont="1" applyFill="1" applyBorder="1" applyAlignment="1">
      <alignment horizontal="left" vertical="center" wrapText="1"/>
    </xf>
    <xf numFmtId="0" fontId="20" fillId="4" borderId="3" xfId="1" applyFont="1" applyFill="1" applyBorder="1" applyAlignment="1">
      <alignment horizontal="left" vertical="center" wrapText="1"/>
    </xf>
    <xf numFmtId="0" fontId="20" fillId="4" borderId="4" xfId="1" applyFont="1" applyFill="1" applyBorder="1" applyAlignment="1">
      <alignment horizontal="left" vertical="center" wrapText="1"/>
    </xf>
    <xf numFmtId="0" fontId="20" fillId="4" borderId="31" xfId="1" applyFont="1" applyFill="1" applyBorder="1" applyAlignment="1">
      <alignment horizontal="left" vertical="center" wrapText="1"/>
    </xf>
    <xf numFmtId="0" fontId="20" fillId="4" borderId="11" xfId="1" applyFont="1" applyFill="1" applyBorder="1" applyAlignment="1">
      <alignment horizontal="left" vertical="center" wrapText="1"/>
    </xf>
    <xf numFmtId="0" fontId="20" fillId="4" borderId="12" xfId="1" applyFont="1" applyFill="1" applyBorder="1" applyAlignment="1">
      <alignment horizontal="left" vertical="center" wrapText="1"/>
    </xf>
    <xf numFmtId="0" fontId="21" fillId="0" borderId="7" xfId="1" applyFont="1" applyBorder="1" applyAlignment="1">
      <alignment horizontal="center" vertical="center"/>
    </xf>
    <xf numFmtId="0" fontId="21" fillId="0" borderId="8" xfId="1" applyFont="1" applyBorder="1" applyAlignment="1">
      <alignment horizontal="center" vertical="center"/>
    </xf>
    <xf numFmtId="0" fontId="21" fillId="0" borderId="28" xfId="1" applyFont="1" applyBorder="1" applyAlignment="1">
      <alignment horizontal="center" vertical="center"/>
    </xf>
    <xf numFmtId="0" fontId="20" fillId="4" borderId="32" xfId="1" applyFont="1" applyFill="1" applyBorder="1" applyAlignment="1">
      <alignment horizontal="left" vertical="center" wrapText="1"/>
    </xf>
    <xf numFmtId="0" fontId="20" fillId="4" borderId="0" xfId="1" applyFont="1" applyFill="1" applyBorder="1" applyAlignment="1">
      <alignment horizontal="left" vertical="center" wrapText="1"/>
    </xf>
    <xf numFmtId="0" fontId="20" fillId="4" borderId="6" xfId="1" applyFont="1" applyFill="1" applyBorder="1" applyAlignment="1">
      <alignment horizontal="left" vertical="center" wrapText="1"/>
    </xf>
    <xf numFmtId="0" fontId="20" fillId="0" borderId="7" xfId="1" applyFont="1" applyBorder="1" applyAlignment="1">
      <alignment horizontal="center" vertical="center"/>
    </xf>
    <xf numFmtId="0" fontId="20" fillId="0" borderId="8" xfId="1" applyFont="1" applyBorder="1" applyAlignment="1">
      <alignment horizontal="center" vertical="center"/>
    </xf>
    <xf numFmtId="0" fontId="20" fillId="0" borderId="28" xfId="1" applyFont="1" applyBorder="1" applyAlignment="1">
      <alignment horizontal="center" vertical="center"/>
    </xf>
    <xf numFmtId="0" fontId="20" fillId="0" borderId="2" xfId="1" applyFont="1" applyFill="1" applyBorder="1" applyAlignment="1">
      <alignment horizontal="center" vertical="center" wrapText="1"/>
    </xf>
    <xf numFmtId="0" fontId="20" fillId="0" borderId="3" xfId="1" applyFont="1" applyFill="1" applyBorder="1" applyAlignment="1">
      <alignment horizontal="center" vertical="center" wrapText="1"/>
    </xf>
    <xf numFmtId="0" fontId="20" fillId="0" borderId="33" xfId="1" applyFont="1" applyFill="1" applyBorder="1" applyAlignment="1">
      <alignment horizontal="center" vertical="center" wrapText="1"/>
    </xf>
    <xf numFmtId="0" fontId="20" fillId="0" borderId="5" xfId="1" applyFont="1" applyFill="1" applyBorder="1" applyAlignment="1">
      <alignment horizontal="center" vertical="center" wrapText="1"/>
    </xf>
    <xf numFmtId="0" fontId="20" fillId="0" borderId="0" xfId="1" applyFont="1" applyFill="1" applyBorder="1" applyAlignment="1">
      <alignment horizontal="center" vertical="center" wrapText="1"/>
    </xf>
    <xf numFmtId="0" fontId="20" fillId="0" borderId="34" xfId="1" applyFont="1" applyFill="1" applyBorder="1" applyAlignment="1">
      <alignment horizontal="center" vertical="center" wrapText="1"/>
    </xf>
    <xf numFmtId="0" fontId="20" fillId="0" borderId="10" xfId="1" applyFont="1" applyFill="1" applyBorder="1" applyAlignment="1">
      <alignment horizontal="center" vertical="center" wrapText="1"/>
    </xf>
    <xf numFmtId="0" fontId="20" fillId="0" borderId="11" xfId="1" applyFont="1" applyFill="1" applyBorder="1" applyAlignment="1">
      <alignment horizontal="center" vertical="center" wrapText="1"/>
    </xf>
    <xf numFmtId="0" fontId="20" fillId="0" borderId="35" xfId="1" applyFont="1" applyFill="1" applyBorder="1" applyAlignment="1">
      <alignment horizontal="center" vertical="center" wrapText="1"/>
    </xf>
    <xf numFmtId="0" fontId="20" fillId="4" borderId="36" xfId="1" applyFont="1" applyFill="1" applyBorder="1" applyAlignment="1">
      <alignment horizontal="left" vertical="center" wrapText="1"/>
    </xf>
    <xf numFmtId="0" fontId="20" fillId="4" borderId="37" xfId="1" applyFont="1" applyFill="1" applyBorder="1" applyAlignment="1">
      <alignment horizontal="left" vertical="center" wrapText="1"/>
    </xf>
    <xf numFmtId="0" fontId="20" fillId="4" borderId="38" xfId="1" applyFont="1" applyFill="1" applyBorder="1" applyAlignment="1">
      <alignment horizontal="left" vertical="center" wrapText="1"/>
    </xf>
    <xf numFmtId="0" fontId="20" fillId="0" borderId="7" xfId="1" applyFont="1" applyFill="1" applyBorder="1" applyAlignment="1">
      <alignment horizontal="center"/>
    </xf>
    <xf numFmtId="0" fontId="20" fillId="0" borderId="8" xfId="1" applyFont="1" applyFill="1" applyBorder="1" applyAlignment="1">
      <alignment horizontal="center"/>
    </xf>
    <xf numFmtId="0" fontId="20" fillId="0" borderId="28" xfId="1" applyFont="1" applyFill="1" applyBorder="1" applyAlignment="1">
      <alignment horizontal="center"/>
    </xf>
    <xf numFmtId="14" fontId="19" fillId="0" borderId="19" xfId="1" applyNumberFormat="1" applyFont="1" applyBorder="1" applyAlignment="1">
      <alignment horizontal="center" vertical="center"/>
    </xf>
    <xf numFmtId="0" fontId="19" fillId="0" borderId="20" xfId="1" applyFont="1" applyBorder="1" applyAlignment="1">
      <alignment horizontal="center" vertical="center"/>
    </xf>
    <xf numFmtId="0" fontId="19" fillId="0" borderId="21" xfId="1" applyFont="1" applyBorder="1" applyAlignment="1">
      <alignment horizontal="center" vertical="center"/>
    </xf>
    <xf numFmtId="0" fontId="20" fillId="0" borderId="0" xfId="1" applyFont="1" applyBorder="1" applyAlignment="1">
      <alignment horizontal="center" vertical="center"/>
    </xf>
    <xf numFmtId="0" fontId="20" fillId="4" borderId="23" xfId="1" applyFont="1" applyFill="1" applyBorder="1" applyAlignment="1">
      <alignment horizontal="left" vertical="center" wrapText="1"/>
    </xf>
    <xf numFmtId="0" fontId="20" fillId="4" borderId="24" xfId="1" applyFont="1" applyFill="1" applyBorder="1" applyAlignment="1">
      <alignment horizontal="left" vertical="center" wrapText="1"/>
    </xf>
    <xf numFmtId="0" fontId="20" fillId="0" borderId="18" xfId="1" applyFont="1" applyBorder="1" applyAlignment="1">
      <alignment horizontal="center" vertical="center"/>
    </xf>
    <xf numFmtId="0" fontId="20" fillId="0" borderId="25" xfId="1" applyFont="1" applyBorder="1" applyAlignment="1">
      <alignment horizontal="center" vertical="center"/>
    </xf>
    <xf numFmtId="0" fontId="20" fillId="0" borderId="26" xfId="1" applyFont="1" applyBorder="1" applyAlignment="1">
      <alignment horizontal="center" vertical="center"/>
    </xf>
    <xf numFmtId="0" fontId="20" fillId="0" borderId="40" xfId="1" applyFont="1" applyFill="1" applyBorder="1" applyAlignment="1">
      <alignment horizontal="center" wrapText="1"/>
    </xf>
    <xf numFmtId="0" fontId="20" fillId="0" borderId="41" xfId="1" applyFont="1" applyFill="1" applyBorder="1" applyAlignment="1">
      <alignment horizontal="center" wrapText="1"/>
    </xf>
    <xf numFmtId="0" fontId="20" fillId="0" borderId="42" xfId="1" applyFont="1" applyFill="1" applyBorder="1" applyAlignment="1">
      <alignment horizontal="center" wrapText="1"/>
    </xf>
    <xf numFmtId="0" fontId="19" fillId="0" borderId="0" xfId="1" applyFont="1" applyAlignment="1">
      <alignment horizontal="center" vertical="center"/>
    </xf>
    <xf numFmtId="0" fontId="22" fillId="0" borderId="7" xfId="0" applyFont="1" applyBorder="1" applyAlignment="1">
      <alignment horizontal="center"/>
    </xf>
    <xf numFmtId="0" fontId="22" fillId="0" borderId="8" xfId="0" applyFont="1" applyBorder="1" applyAlignment="1">
      <alignment horizontal="center"/>
    </xf>
    <xf numFmtId="0" fontId="22" fillId="0" borderId="9" xfId="0" applyFont="1" applyBorder="1" applyAlignment="1">
      <alignment horizontal="center"/>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7"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0" fillId="4" borderId="9" xfId="0" applyFont="1" applyFill="1" applyBorder="1" applyAlignment="1">
      <alignment horizontal="center" vertical="center" wrapText="1"/>
    </xf>
    <xf numFmtId="0" fontId="22" fillId="0" borderId="7" xfId="0" applyFont="1" applyFill="1" applyBorder="1" applyAlignment="1">
      <alignment horizontal="center" wrapText="1"/>
    </xf>
    <xf numFmtId="0" fontId="22" fillId="0" borderId="9" xfId="0" applyFont="1" applyFill="1" applyBorder="1" applyAlignment="1">
      <alignment horizontal="center" wrapText="1"/>
    </xf>
    <xf numFmtId="0" fontId="22" fillId="0" borderId="7" xfId="0" applyFont="1" applyFill="1" applyBorder="1" applyAlignment="1">
      <alignment horizontal="center"/>
    </xf>
    <xf numFmtId="0" fontId="22" fillId="0" borderId="9" xfId="0" applyFont="1" applyFill="1" applyBorder="1" applyAlignment="1">
      <alignment horizontal="center"/>
    </xf>
    <xf numFmtId="0" fontId="22" fillId="0" borderId="7" xfId="0" applyFont="1" applyFill="1" applyBorder="1" applyAlignment="1">
      <alignment horizontal="center" vertical="center"/>
    </xf>
    <xf numFmtId="0" fontId="22" fillId="0" borderId="9" xfId="0" applyFont="1" applyFill="1" applyBorder="1" applyAlignment="1">
      <alignment horizontal="center" vertical="center"/>
    </xf>
    <xf numFmtId="0" fontId="20" fillId="0" borderId="7"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4" borderId="22" xfId="0" applyFont="1" applyFill="1" applyBorder="1" applyAlignment="1">
      <alignment horizontal="center" vertical="center"/>
    </xf>
    <xf numFmtId="0" fontId="20" fillId="4" borderId="43" xfId="0" applyFont="1" applyFill="1" applyBorder="1" applyAlignment="1">
      <alignment horizontal="center" vertical="center"/>
    </xf>
    <xf numFmtId="0" fontId="20" fillId="4" borderId="44" xfId="0" applyFont="1" applyFill="1" applyBorder="1" applyAlignment="1">
      <alignment horizontal="center" vertical="center"/>
    </xf>
    <xf numFmtId="0" fontId="22" fillId="0" borderId="7"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0" fillId="4" borderId="1" xfId="0" applyFont="1" applyFill="1" applyBorder="1" applyAlignment="1">
      <alignment horizontal="left" vertical="center"/>
    </xf>
    <xf numFmtId="0" fontId="20" fillId="4" borderId="7" xfId="0" applyFont="1" applyFill="1" applyBorder="1" applyAlignment="1">
      <alignment horizontal="left" vertical="center" wrapText="1"/>
    </xf>
    <xf numFmtId="0" fontId="20" fillId="4" borderId="8" xfId="0" applyFont="1" applyFill="1" applyBorder="1" applyAlignment="1">
      <alignment horizontal="left" vertical="center" wrapText="1"/>
    </xf>
    <xf numFmtId="0" fontId="20" fillId="4" borderId="9" xfId="0" applyFont="1" applyFill="1" applyBorder="1" applyAlignment="1">
      <alignment horizontal="left" vertical="center" wrapText="1"/>
    </xf>
    <xf numFmtId="0" fontId="22" fillId="0" borderId="1" xfId="0" applyFont="1" applyBorder="1" applyAlignment="1">
      <alignment horizontal="center"/>
    </xf>
    <xf numFmtId="0" fontId="20" fillId="0" borderId="1" xfId="0" applyFont="1" applyFill="1" applyBorder="1" applyAlignment="1">
      <alignment horizontal="center" vertical="center" wrapText="1"/>
    </xf>
    <xf numFmtId="0" fontId="19" fillId="0" borderId="0" xfId="0" applyFont="1" applyAlignment="1">
      <alignment horizontal="center" vertical="center"/>
    </xf>
    <xf numFmtId="14" fontId="19" fillId="0" borderId="19" xfId="0" applyNumberFormat="1"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23132</xdr:colOff>
      <xdr:row>0</xdr:row>
      <xdr:rowOff>48532</xdr:rowOff>
    </xdr:from>
    <xdr:to>
      <xdr:col>4</xdr:col>
      <xdr:colOff>652425</xdr:colOff>
      <xdr:row>5</xdr:row>
      <xdr:rowOff>36364</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757" y="48532"/>
          <a:ext cx="2741461" cy="797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4</xdr:row>
      <xdr:rowOff>146315</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253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2085016%20-%20Ficha%20Revi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8"/>
      <sheetName val="ALT. 10"/>
      <sheetName val="Dudas y Consultas"/>
    </sheetNames>
    <sheetDataSet>
      <sheetData sheetId="0"/>
      <sheetData sheetId="1">
        <row r="9">
          <cell r="C9" t="str">
            <v>Caldera de Poder</v>
          </cell>
          <cell r="D9" t="str">
            <v>Caldera Recuperadora</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28"/>
  <sheetViews>
    <sheetView view="pageLayout" topLeftCell="A16" zoomScale="85" zoomScaleNormal="100" zoomScalePageLayoutView="85" workbookViewId="0"/>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105" t="s">
        <v>4</v>
      </c>
      <c r="C20" s="105"/>
      <c r="D20" s="105"/>
      <c r="E20" s="105"/>
    </row>
    <row r="21" spans="2:5" ht="15.6" customHeight="1" x14ac:dyDescent="0.3">
      <c r="B21" s="105"/>
      <c r="C21" s="105"/>
      <c r="D21" s="105"/>
      <c r="E21" s="105"/>
    </row>
    <row r="22" spans="2:5" ht="15.6" customHeight="1" x14ac:dyDescent="0.3">
      <c r="B22" s="128" t="s">
        <v>6</v>
      </c>
      <c r="C22" s="128"/>
      <c r="D22" s="128"/>
      <c r="E22" s="128"/>
    </row>
    <row r="23" spans="2:5" x14ac:dyDescent="0.3">
      <c r="B23" s="128" t="s">
        <v>7</v>
      </c>
      <c r="C23" s="128"/>
      <c r="D23" s="128"/>
      <c r="E23" s="128"/>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128" t="s">
        <v>152</v>
      </c>
      <c r="D27" s="128"/>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50</v>
      </c>
      <c r="D32" s="20"/>
      <c r="E32" s="10"/>
    </row>
    <row r="33" spans="2:7" ht="70.2" customHeight="1" x14ac:dyDescent="0.3">
      <c r="B33" s="10"/>
      <c r="C33" s="17" t="s">
        <v>51</v>
      </c>
      <c r="D33" s="21"/>
      <c r="E33" s="10"/>
      <c r="G33" s="16"/>
    </row>
    <row r="34" spans="2:7" ht="70.2" customHeight="1" x14ac:dyDescent="0.3">
      <c r="B34" s="10"/>
      <c r="C34" s="18" t="s">
        <v>52</v>
      </c>
      <c r="D34" s="20"/>
      <c r="E34" s="10"/>
    </row>
    <row r="35" spans="2:7" x14ac:dyDescent="0.3">
      <c r="B35" s="10"/>
      <c r="C35" s="15"/>
      <c r="D35" s="10"/>
      <c r="E35" s="10"/>
    </row>
    <row r="36" spans="2:7" x14ac:dyDescent="0.3">
      <c r="B36" s="10"/>
      <c r="C36" s="15"/>
      <c r="D36" s="10"/>
      <c r="E36" s="10"/>
    </row>
    <row r="37" spans="2:7" x14ac:dyDescent="0.3">
      <c r="B37" s="10"/>
      <c r="C37" s="15"/>
      <c r="D37" s="10"/>
      <c r="E37" s="10"/>
    </row>
    <row r="38" spans="2:7" x14ac:dyDescent="0.3">
      <c r="B38" s="10"/>
      <c r="C38" s="10"/>
      <c r="D38" s="10"/>
      <c r="E38" s="10"/>
    </row>
    <row r="39" spans="2:7" x14ac:dyDescent="0.3">
      <c r="B39" s="135" t="s">
        <v>5</v>
      </c>
      <c r="C39" s="136"/>
      <c r="D39" s="136"/>
      <c r="E39" s="137"/>
    </row>
    <row r="40" spans="2:7" ht="60" customHeight="1" x14ac:dyDescent="0.3">
      <c r="B40" s="129" t="s">
        <v>9</v>
      </c>
      <c r="C40" s="130"/>
      <c r="D40" s="130"/>
      <c r="E40" s="131"/>
    </row>
    <row r="41" spans="2:7" x14ac:dyDescent="0.3">
      <c r="B41" s="132"/>
      <c r="C41" s="133"/>
      <c r="D41" s="133"/>
      <c r="E41" s="134"/>
    </row>
    <row r="42" spans="2:7" x14ac:dyDescent="0.3">
      <c r="B42" s="125"/>
      <c r="C42" s="126"/>
      <c r="D42" s="126"/>
      <c r="E42" s="127"/>
    </row>
    <row r="43" spans="2:7" ht="14.4" customHeight="1" x14ac:dyDescent="0.3">
      <c r="B43" s="119" t="s">
        <v>8</v>
      </c>
      <c r="C43" s="120"/>
      <c r="D43" s="120"/>
      <c r="E43" s="121"/>
    </row>
    <row r="44" spans="2:7" x14ac:dyDescent="0.3">
      <c r="B44" s="119"/>
      <c r="C44" s="120"/>
      <c r="D44" s="120"/>
      <c r="E44" s="121"/>
    </row>
    <row r="45" spans="2:7" x14ac:dyDescent="0.3">
      <c r="B45" s="119"/>
      <c r="C45" s="120"/>
      <c r="D45" s="120"/>
      <c r="E45" s="121"/>
    </row>
    <row r="46" spans="2:7" x14ac:dyDescent="0.3">
      <c r="B46" s="119"/>
      <c r="C46" s="120"/>
      <c r="D46" s="120"/>
      <c r="E46" s="121"/>
    </row>
    <row r="47" spans="2:7" x14ac:dyDescent="0.3">
      <c r="B47" s="119"/>
      <c r="C47" s="120"/>
      <c r="D47" s="120"/>
      <c r="E47" s="121"/>
    </row>
    <row r="48" spans="2:7" x14ac:dyDescent="0.3">
      <c r="B48" s="119"/>
      <c r="C48" s="120"/>
      <c r="D48" s="120"/>
      <c r="E48" s="121"/>
    </row>
    <row r="49" spans="2:5" x14ac:dyDescent="0.3">
      <c r="B49" s="119"/>
      <c r="C49" s="120"/>
      <c r="D49" s="120"/>
      <c r="E49" s="121"/>
    </row>
    <row r="50" spans="2:5" x14ac:dyDescent="0.3">
      <c r="B50" s="122"/>
      <c r="C50" s="123"/>
      <c r="D50" s="123"/>
      <c r="E50" s="124"/>
    </row>
    <row r="51" spans="2:5" x14ac:dyDescent="0.3">
      <c r="B51" s="115"/>
      <c r="C51" s="115"/>
      <c r="D51" s="115"/>
      <c r="E51" s="115"/>
    </row>
    <row r="52" spans="2:5" ht="15" thickBot="1" x14ac:dyDescent="0.35">
      <c r="B52" s="116" t="s">
        <v>10</v>
      </c>
      <c r="C52" s="117"/>
      <c r="D52" s="117"/>
      <c r="E52" s="118"/>
    </row>
    <row r="53" spans="2:5" x14ac:dyDescent="0.3">
      <c r="B53" s="5" t="s">
        <v>11</v>
      </c>
      <c r="C53" s="5"/>
      <c r="D53" s="3"/>
      <c r="E53" s="23">
        <v>42716</v>
      </c>
    </row>
    <row r="54" spans="2:5" x14ac:dyDescent="0.3">
      <c r="B54" s="110" t="s">
        <v>12</v>
      </c>
      <c r="C54" s="110"/>
      <c r="D54" s="110"/>
      <c r="E54" s="24" t="s">
        <v>53</v>
      </c>
    </row>
    <row r="55" spans="2:5" ht="24" x14ac:dyDescent="0.3">
      <c r="B55" s="110" t="s">
        <v>13</v>
      </c>
      <c r="C55" s="110"/>
      <c r="D55" s="110"/>
      <c r="E55" s="24" t="s">
        <v>54</v>
      </c>
    </row>
    <row r="56" spans="2:5" x14ac:dyDescent="0.3">
      <c r="B56" s="110" t="s">
        <v>14</v>
      </c>
      <c r="C56" s="110"/>
      <c r="D56" s="110"/>
      <c r="E56" s="24"/>
    </row>
    <row r="57" spans="2:5" x14ac:dyDescent="0.3">
      <c r="B57" s="110" t="s">
        <v>15</v>
      </c>
      <c r="C57" s="110"/>
      <c r="D57" s="110"/>
      <c r="E57" s="24" t="s">
        <v>55</v>
      </c>
    </row>
    <row r="58" spans="2:5" x14ac:dyDescent="0.3">
      <c r="B58" s="114" t="s">
        <v>16</v>
      </c>
      <c r="C58" s="114"/>
      <c r="D58" s="114"/>
      <c r="E58" s="25">
        <v>5</v>
      </c>
    </row>
    <row r="59" spans="2:5" x14ac:dyDescent="0.3">
      <c r="B59" s="2"/>
      <c r="C59" s="2"/>
      <c r="D59" s="2"/>
      <c r="E59" s="2"/>
    </row>
    <row r="60" spans="2:5" x14ac:dyDescent="0.3">
      <c r="B60" s="109" t="s">
        <v>17</v>
      </c>
      <c r="C60" s="109"/>
      <c r="D60" s="109"/>
      <c r="E60" s="109"/>
    </row>
    <row r="61" spans="2:5" x14ac:dyDescent="0.3">
      <c r="B61" s="110" t="s">
        <v>18</v>
      </c>
      <c r="C61" s="110"/>
      <c r="D61" s="110"/>
      <c r="E61" s="27" t="s">
        <v>56</v>
      </c>
    </row>
    <row r="62" spans="2:5" ht="20.399999999999999" x14ac:dyDescent="0.3">
      <c r="B62" s="110" t="s">
        <v>14</v>
      </c>
      <c r="C62" s="110"/>
      <c r="D62" s="110"/>
      <c r="E62" s="27" t="s">
        <v>57</v>
      </c>
    </row>
    <row r="63" spans="2:5" x14ac:dyDescent="0.3">
      <c r="B63" s="110" t="s">
        <v>19</v>
      </c>
      <c r="C63" s="110"/>
      <c r="D63" s="110"/>
      <c r="E63" s="27">
        <v>85016</v>
      </c>
    </row>
    <row r="64" spans="2:5" x14ac:dyDescent="0.3">
      <c r="B64" s="110" t="s">
        <v>20</v>
      </c>
      <c r="C64" s="110"/>
      <c r="D64" s="110"/>
      <c r="E64" s="27" t="s">
        <v>58</v>
      </c>
    </row>
    <row r="65" spans="2:5" x14ac:dyDescent="0.3">
      <c r="B65" s="138" t="s">
        <v>21</v>
      </c>
      <c r="C65" s="138"/>
      <c r="D65" s="138"/>
      <c r="E65" s="27">
        <v>7</v>
      </c>
    </row>
    <row r="66" spans="2:5" x14ac:dyDescent="0.3">
      <c r="B66" s="110" t="s">
        <v>22</v>
      </c>
      <c r="C66" s="110"/>
      <c r="D66" s="110"/>
      <c r="E66" s="28" t="s">
        <v>59</v>
      </c>
    </row>
    <row r="67" spans="2:5" x14ac:dyDescent="0.3">
      <c r="B67" s="110" t="s">
        <v>15</v>
      </c>
      <c r="C67" s="110"/>
      <c r="D67" s="110"/>
      <c r="E67" s="27" t="s">
        <v>55</v>
      </c>
    </row>
    <row r="68" spans="2:5" x14ac:dyDescent="0.3">
      <c r="B68" s="110" t="s">
        <v>23</v>
      </c>
      <c r="C68" s="110"/>
      <c r="D68" s="110"/>
      <c r="E68" s="27">
        <v>215</v>
      </c>
    </row>
    <row r="69" spans="2:5" x14ac:dyDescent="0.3">
      <c r="B69" s="114" t="s">
        <v>24</v>
      </c>
      <c r="C69" s="114"/>
      <c r="D69" s="114"/>
      <c r="E69" s="27">
        <v>2</v>
      </c>
    </row>
    <row r="70" spans="2:5" x14ac:dyDescent="0.3">
      <c r="B70" s="114" t="s">
        <v>25</v>
      </c>
      <c r="C70" s="114"/>
      <c r="D70" s="114"/>
      <c r="E70" s="27">
        <v>0</v>
      </c>
    </row>
    <row r="71" spans="2:5" x14ac:dyDescent="0.3">
      <c r="B71" s="114" t="s">
        <v>26</v>
      </c>
      <c r="C71" s="114"/>
      <c r="D71" s="114"/>
      <c r="E71" s="27">
        <v>0</v>
      </c>
    </row>
    <row r="72" spans="2:5" x14ac:dyDescent="0.3">
      <c r="B72" s="114" t="s">
        <v>27</v>
      </c>
      <c r="C72" s="114"/>
      <c r="D72" s="114"/>
      <c r="E72" s="27">
        <v>2</v>
      </c>
    </row>
    <row r="74" spans="2:5" x14ac:dyDescent="0.3">
      <c r="B74" s="111" t="s">
        <v>39</v>
      </c>
      <c r="C74" s="112"/>
      <c r="D74" s="112"/>
      <c r="E74" s="113"/>
    </row>
    <row r="75" spans="2:5" x14ac:dyDescent="0.3">
      <c r="B75" s="29" t="s">
        <v>60</v>
      </c>
      <c r="C75" s="29" t="s">
        <v>61</v>
      </c>
      <c r="D75" s="29" t="s">
        <v>62</v>
      </c>
      <c r="E75" s="29" t="s">
        <v>63</v>
      </c>
    </row>
    <row r="76" spans="2:5" x14ac:dyDescent="0.3">
      <c r="B76" s="30" t="s">
        <v>64</v>
      </c>
      <c r="C76" s="30">
        <v>37</v>
      </c>
      <c r="D76" s="30">
        <v>2013</v>
      </c>
      <c r="E76" s="30">
        <v>7</v>
      </c>
    </row>
    <row r="85" spans="2:5" ht="15.6" x14ac:dyDescent="0.3">
      <c r="B85" s="105" t="s">
        <v>4</v>
      </c>
      <c r="C85" s="105"/>
      <c r="D85" s="105"/>
      <c r="E85" s="105"/>
    </row>
    <row r="86" spans="2:5" x14ac:dyDescent="0.3">
      <c r="B86" s="7" t="s">
        <v>46</v>
      </c>
      <c r="C86" s="8"/>
      <c r="D86" s="9"/>
      <c r="E86" s="6" t="s">
        <v>65</v>
      </c>
    </row>
    <row r="87" spans="2:5" x14ac:dyDescent="0.3">
      <c r="B87" s="96" t="s">
        <v>44</v>
      </c>
      <c r="C87" s="97"/>
      <c r="D87" s="98"/>
      <c r="E87" s="31" t="s">
        <v>68</v>
      </c>
    </row>
    <row r="88" spans="2:5" x14ac:dyDescent="0.3">
      <c r="B88" s="96" t="s">
        <v>28</v>
      </c>
      <c r="C88" s="97"/>
      <c r="D88" s="98"/>
      <c r="E88" s="26" t="s">
        <v>69</v>
      </c>
    </row>
    <row r="89" spans="2:5" x14ac:dyDescent="0.3">
      <c r="B89" s="102" t="s">
        <v>45</v>
      </c>
      <c r="C89" s="103"/>
      <c r="D89" s="104"/>
      <c r="E89" s="26" t="s">
        <v>70</v>
      </c>
    </row>
    <row r="90" spans="2:5" x14ac:dyDescent="0.3">
      <c r="B90" s="106" t="s">
        <v>29</v>
      </c>
      <c r="C90" s="107"/>
      <c r="D90" s="108"/>
      <c r="E90" s="32">
        <v>10200901</v>
      </c>
    </row>
    <row r="91" spans="2:5" ht="14.4" customHeight="1" x14ac:dyDescent="0.3">
      <c r="B91" s="102" t="s">
        <v>30</v>
      </c>
      <c r="C91" s="103"/>
      <c r="D91" s="104"/>
      <c r="E91" s="26" t="s">
        <v>71</v>
      </c>
    </row>
    <row r="92" spans="2:5" x14ac:dyDescent="0.3">
      <c r="B92" s="96" t="s">
        <v>3</v>
      </c>
      <c r="C92" s="97"/>
      <c r="D92" s="98"/>
      <c r="E92" s="26" t="s">
        <v>72</v>
      </c>
    </row>
    <row r="93" spans="2:5" x14ac:dyDescent="0.3">
      <c r="B93" s="96" t="s">
        <v>31</v>
      </c>
      <c r="C93" s="97"/>
      <c r="D93" s="98"/>
      <c r="E93" s="26">
        <v>1992</v>
      </c>
    </row>
    <row r="94" spans="2:5" x14ac:dyDescent="0.3">
      <c r="B94" s="96" t="s">
        <v>32</v>
      </c>
      <c r="C94" s="97"/>
      <c r="D94" s="98"/>
      <c r="E94" s="26" t="s">
        <v>73</v>
      </c>
    </row>
    <row r="95" spans="2:5" x14ac:dyDescent="0.3">
      <c r="B95" s="96" t="s">
        <v>33</v>
      </c>
      <c r="C95" s="97"/>
      <c r="D95" s="98"/>
      <c r="E95" s="4" t="s">
        <v>74</v>
      </c>
    </row>
    <row r="96" spans="2:5" x14ac:dyDescent="0.3">
      <c r="B96" s="96" t="s">
        <v>34</v>
      </c>
      <c r="C96" s="97"/>
      <c r="D96" s="98"/>
      <c r="E96" s="4" t="s">
        <v>75</v>
      </c>
    </row>
    <row r="97" spans="2:5" x14ac:dyDescent="0.3">
      <c r="B97" s="99" t="s">
        <v>35</v>
      </c>
      <c r="C97" s="100"/>
      <c r="D97" s="101"/>
      <c r="E97" s="4" t="s">
        <v>76</v>
      </c>
    </row>
    <row r="98" spans="2:5" x14ac:dyDescent="0.3">
      <c r="B98" s="102" t="s">
        <v>36</v>
      </c>
      <c r="C98" s="103"/>
      <c r="D98" s="104"/>
      <c r="E98" s="4" t="s">
        <v>77</v>
      </c>
    </row>
    <row r="99" spans="2:5" x14ac:dyDescent="0.3">
      <c r="B99" s="102" t="s">
        <v>79</v>
      </c>
      <c r="C99" s="103"/>
      <c r="D99" s="104"/>
      <c r="E99" s="4" t="s">
        <v>78</v>
      </c>
    </row>
    <row r="100" spans="2:5" x14ac:dyDescent="0.3">
      <c r="B100" s="102" t="s">
        <v>37</v>
      </c>
      <c r="C100" s="103"/>
      <c r="D100" s="104"/>
      <c r="E100" s="33">
        <v>87</v>
      </c>
    </row>
    <row r="101" spans="2:5" x14ac:dyDescent="0.3">
      <c r="B101" s="102" t="s">
        <v>66</v>
      </c>
      <c r="C101" s="103"/>
      <c r="D101" s="104"/>
      <c r="E101" s="15">
        <v>50</v>
      </c>
    </row>
    <row r="102" spans="2:5" x14ac:dyDescent="0.3">
      <c r="B102" s="102" t="s">
        <v>38</v>
      </c>
      <c r="C102" s="103"/>
      <c r="D102" s="104"/>
      <c r="E102" s="34" t="s">
        <v>80</v>
      </c>
    </row>
    <row r="103" spans="2:5" x14ac:dyDescent="0.3">
      <c r="B103" s="96" t="s">
        <v>40</v>
      </c>
      <c r="C103" s="97"/>
      <c r="D103" s="98"/>
      <c r="E103" s="33" t="s">
        <v>81</v>
      </c>
    </row>
    <row r="104" spans="2:5" x14ac:dyDescent="0.3">
      <c r="B104" s="96" t="s">
        <v>41</v>
      </c>
      <c r="C104" s="97"/>
      <c r="D104" s="98"/>
      <c r="E104" s="33" t="s">
        <v>82</v>
      </c>
    </row>
    <row r="105" spans="2:5" x14ac:dyDescent="0.3">
      <c r="B105" s="96" t="s">
        <v>42</v>
      </c>
      <c r="C105" s="97"/>
      <c r="D105" s="98"/>
      <c r="E105" s="4" t="s">
        <v>83</v>
      </c>
    </row>
    <row r="106" spans="2:5" x14ac:dyDescent="0.3">
      <c r="B106" s="96" t="s">
        <v>43</v>
      </c>
      <c r="C106" s="97"/>
      <c r="D106" s="98"/>
      <c r="E106" s="4" t="s">
        <v>83</v>
      </c>
    </row>
    <row r="108" spans="2:5" x14ac:dyDescent="0.3">
      <c r="B108" s="7" t="s">
        <v>46</v>
      </c>
      <c r="C108" s="8"/>
      <c r="D108" s="9"/>
      <c r="E108" s="6" t="s">
        <v>67</v>
      </c>
    </row>
    <row r="109" spans="2:5" x14ac:dyDescent="0.3">
      <c r="B109" s="96" t="s">
        <v>44</v>
      </c>
      <c r="C109" s="97"/>
      <c r="D109" s="98"/>
      <c r="E109" s="35" t="s">
        <v>68</v>
      </c>
    </row>
    <row r="110" spans="2:5" x14ac:dyDescent="0.3">
      <c r="B110" s="96" t="s">
        <v>28</v>
      </c>
      <c r="C110" s="97"/>
      <c r="D110" s="98"/>
      <c r="E110" s="26" t="s">
        <v>84</v>
      </c>
    </row>
    <row r="111" spans="2:5" x14ac:dyDescent="0.3">
      <c r="B111" s="102" t="s">
        <v>45</v>
      </c>
      <c r="C111" s="103"/>
      <c r="D111" s="104"/>
      <c r="E111" s="26" t="s">
        <v>85</v>
      </c>
    </row>
    <row r="112" spans="2:5" x14ac:dyDescent="0.3">
      <c r="B112" s="106" t="s">
        <v>29</v>
      </c>
      <c r="C112" s="107"/>
      <c r="D112" s="108"/>
      <c r="E112" s="22">
        <v>10101304</v>
      </c>
    </row>
    <row r="113" spans="2:5" x14ac:dyDescent="0.3">
      <c r="B113" s="102" t="s">
        <v>30</v>
      </c>
      <c r="C113" s="103"/>
      <c r="D113" s="104"/>
      <c r="E113" s="26" t="s">
        <v>86</v>
      </c>
    </row>
    <row r="114" spans="2:5" x14ac:dyDescent="0.3">
      <c r="B114" s="96" t="s">
        <v>3</v>
      </c>
      <c r="C114" s="97"/>
      <c r="D114" s="98"/>
      <c r="E114" s="26" t="s">
        <v>87</v>
      </c>
    </row>
    <row r="115" spans="2:5" x14ac:dyDescent="0.3">
      <c r="B115" s="96" t="s">
        <v>31</v>
      </c>
      <c r="C115" s="97"/>
      <c r="D115" s="98"/>
      <c r="E115" s="26">
        <v>1993</v>
      </c>
    </row>
    <row r="116" spans="2:5" x14ac:dyDescent="0.3">
      <c r="B116" s="96" t="s">
        <v>32</v>
      </c>
      <c r="C116" s="97"/>
      <c r="D116" s="98"/>
      <c r="E116" s="26" t="s">
        <v>73</v>
      </c>
    </row>
    <row r="117" spans="2:5" x14ac:dyDescent="0.3">
      <c r="B117" s="96" t="s">
        <v>33</v>
      </c>
      <c r="C117" s="97"/>
      <c r="D117" s="98"/>
      <c r="E117" s="26" t="s">
        <v>88</v>
      </c>
    </row>
    <row r="118" spans="2:5" x14ac:dyDescent="0.3">
      <c r="B118" s="96" t="s">
        <v>34</v>
      </c>
      <c r="C118" s="97"/>
      <c r="D118" s="98"/>
      <c r="E118" s="26" t="s">
        <v>75</v>
      </c>
    </row>
    <row r="119" spans="2:5" x14ac:dyDescent="0.3">
      <c r="B119" s="99" t="s">
        <v>35</v>
      </c>
      <c r="C119" s="100"/>
      <c r="D119" s="101"/>
      <c r="E119" s="26" t="s">
        <v>89</v>
      </c>
    </row>
    <row r="120" spans="2:5" x14ac:dyDescent="0.3">
      <c r="B120" s="102" t="s">
        <v>36</v>
      </c>
      <c r="C120" s="103"/>
      <c r="D120" s="104"/>
      <c r="E120" s="26" t="s">
        <v>77</v>
      </c>
    </row>
    <row r="121" spans="2:5" x14ac:dyDescent="0.3">
      <c r="B121" s="102" t="s">
        <v>79</v>
      </c>
      <c r="C121" s="103"/>
      <c r="D121" s="104"/>
      <c r="E121" s="26" t="s">
        <v>78</v>
      </c>
    </row>
    <row r="122" spans="2:5" x14ac:dyDescent="0.3">
      <c r="B122" s="102" t="s">
        <v>37</v>
      </c>
      <c r="C122" s="103"/>
      <c r="D122" s="104"/>
      <c r="E122" s="27">
        <v>128</v>
      </c>
    </row>
    <row r="123" spans="2:5" x14ac:dyDescent="0.3">
      <c r="B123" s="102" t="s">
        <v>66</v>
      </c>
      <c r="C123" s="103"/>
      <c r="D123" s="104"/>
      <c r="E123" s="27">
        <v>110</v>
      </c>
    </row>
    <row r="124" spans="2:5" x14ac:dyDescent="0.3">
      <c r="B124" s="102" t="s">
        <v>38</v>
      </c>
      <c r="C124" s="103"/>
      <c r="D124" s="104"/>
      <c r="E124" s="27" t="s">
        <v>80</v>
      </c>
    </row>
    <row r="125" spans="2:5" x14ac:dyDescent="0.3">
      <c r="B125" s="96" t="s">
        <v>40</v>
      </c>
      <c r="C125" s="97"/>
      <c r="D125" s="98"/>
      <c r="E125" s="27" t="s">
        <v>81</v>
      </c>
    </row>
    <row r="126" spans="2:5" x14ac:dyDescent="0.3">
      <c r="B126" s="96" t="s">
        <v>41</v>
      </c>
      <c r="C126" s="97"/>
      <c r="D126" s="98"/>
      <c r="E126" s="27" t="s">
        <v>90</v>
      </c>
    </row>
    <row r="127" spans="2:5" x14ac:dyDescent="0.3">
      <c r="B127" s="96" t="s">
        <v>42</v>
      </c>
      <c r="C127" s="97"/>
      <c r="D127" s="98"/>
      <c r="E127" s="27" t="s">
        <v>81</v>
      </c>
    </row>
    <row r="128" spans="2:5" x14ac:dyDescent="0.3">
      <c r="B128" s="96" t="s">
        <v>43</v>
      </c>
      <c r="C128" s="97"/>
      <c r="D128" s="98"/>
      <c r="E128" s="27" t="s">
        <v>90</v>
      </c>
    </row>
  </sheetData>
  <mergeCells count="71">
    <mergeCell ref="B91:D91"/>
    <mergeCell ref="B90:D90"/>
    <mergeCell ref="B63:D63"/>
    <mergeCell ref="B62:D62"/>
    <mergeCell ref="B65:D65"/>
    <mergeCell ref="B67:D67"/>
    <mergeCell ref="B68:D68"/>
    <mergeCell ref="B72:D72"/>
    <mergeCell ref="B71:D71"/>
    <mergeCell ref="B70:D70"/>
    <mergeCell ref="B66:D66"/>
    <mergeCell ref="B64:D64"/>
    <mergeCell ref="B69:D69"/>
    <mergeCell ref="C27:D27"/>
    <mergeCell ref="B57:D57"/>
    <mergeCell ref="B20:E20"/>
    <mergeCell ref="B21:E21"/>
    <mergeCell ref="B40:E41"/>
    <mergeCell ref="B22:E22"/>
    <mergeCell ref="B23:E23"/>
    <mergeCell ref="B39:E39"/>
    <mergeCell ref="B58:D58"/>
    <mergeCell ref="B51:E51"/>
    <mergeCell ref="B52:E52"/>
    <mergeCell ref="B43:E50"/>
    <mergeCell ref="B42:E42"/>
    <mergeCell ref="B54:D54"/>
    <mergeCell ref="B55:D55"/>
    <mergeCell ref="B56:D56"/>
    <mergeCell ref="B60:E60"/>
    <mergeCell ref="B61:D61"/>
    <mergeCell ref="B113:D113"/>
    <mergeCell ref="B114:D114"/>
    <mergeCell ref="B115:D115"/>
    <mergeCell ref="B102:D102"/>
    <mergeCell ref="B98:D98"/>
    <mergeCell ref="B87:D87"/>
    <mergeCell ref="B103:D103"/>
    <mergeCell ref="B104:D104"/>
    <mergeCell ref="B74:E74"/>
    <mergeCell ref="B99:D99"/>
    <mergeCell ref="B105:D105"/>
    <mergeCell ref="B88:D88"/>
    <mergeCell ref="B89:D89"/>
    <mergeCell ref="B92:D92"/>
    <mergeCell ref="B116:D116"/>
    <mergeCell ref="B117:D117"/>
    <mergeCell ref="B118:D118"/>
    <mergeCell ref="B85:E85"/>
    <mergeCell ref="B109:D109"/>
    <mergeCell ref="B110:D110"/>
    <mergeCell ref="B111:D111"/>
    <mergeCell ref="B112:D112"/>
    <mergeCell ref="B106:D106"/>
    <mergeCell ref="B93:D93"/>
    <mergeCell ref="B97:D97"/>
    <mergeCell ref="B96:D96"/>
    <mergeCell ref="B95:D95"/>
    <mergeCell ref="B94:D94"/>
    <mergeCell ref="B100:D100"/>
    <mergeCell ref="B101:D101"/>
    <mergeCell ref="B125:D125"/>
    <mergeCell ref="B126:D126"/>
    <mergeCell ref="B127:D127"/>
    <mergeCell ref="B128:D128"/>
    <mergeCell ref="B119:D119"/>
    <mergeCell ref="B120:D120"/>
    <mergeCell ref="B122:D122"/>
    <mergeCell ref="B123:D123"/>
    <mergeCell ref="B124:D124"/>
    <mergeCell ref="B121:D121"/>
  </mergeCells>
  <dataValidations disablePrompts="1" count="2">
    <dataValidation operator="greaterThan" allowBlank="1" showInputMessage="1" showErrorMessage="1" sqref="E53"/>
    <dataValidation type="decimal" operator="greaterThanOrEqual" allowBlank="1" showInputMessage="1" showErrorMessage="1" sqref="E100">
      <formula1>0</formula1>
    </dataValidation>
  </dataValidations>
  <pageMargins left="0.7" right="0.7" top="0.75" bottom="0.75" header="0.3" footer="0.3"/>
  <pageSetup scale="94" orientation="portrait" verticalDpi="0" r:id="rId1"/>
  <headerFooter differentFirst="1">
    <oddHeader>&amp;L&amp;G&amp;C
Expediente: DFZ-2016-4969-VII-LEY-EI&amp;R&amp;G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8"/>
  <sheetViews>
    <sheetView view="pageLayout" zoomScaleNormal="100" workbookViewId="0">
      <selection activeCell="D13" sqref="D13"/>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40" t="str">
        <f>+Datos!C27</f>
        <v>Expediente: DFZ-2016-4969-VII-LEY-EI</v>
      </c>
      <c r="D3" s="140"/>
      <c r="E3" s="140"/>
      <c r="F3" s="140"/>
      <c r="G3" s="140"/>
      <c r="H3" s="140"/>
      <c r="I3" s="140"/>
    </row>
    <row r="6" spans="2:10" ht="15.6" x14ac:dyDescent="0.3">
      <c r="B6" s="141" t="s">
        <v>4</v>
      </c>
      <c r="C6" s="141"/>
      <c r="D6" s="141"/>
      <c r="E6" s="141"/>
      <c r="F6" s="141"/>
      <c r="G6" s="141"/>
      <c r="H6" s="141"/>
      <c r="I6" s="141"/>
      <c r="J6" s="141"/>
    </row>
    <row r="7" spans="2:10" x14ac:dyDescent="0.3">
      <c r="B7" s="142"/>
      <c r="C7" s="142"/>
      <c r="D7" s="142"/>
      <c r="E7" s="142"/>
    </row>
    <row r="8" spans="2:10" x14ac:dyDescent="0.3">
      <c r="B8" s="143" t="s">
        <v>47</v>
      </c>
      <c r="C8" s="143"/>
      <c r="D8" s="143"/>
      <c r="E8" s="14" t="s">
        <v>48</v>
      </c>
      <c r="F8" s="14" t="s">
        <v>1</v>
      </c>
      <c r="G8" s="14" t="s">
        <v>2</v>
      </c>
      <c r="H8" s="14" t="s">
        <v>0</v>
      </c>
      <c r="I8" s="14" t="s">
        <v>49</v>
      </c>
      <c r="J8" s="12"/>
    </row>
    <row r="9" spans="2:10" x14ac:dyDescent="0.3">
      <c r="B9" s="139" t="s">
        <v>69</v>
      </c>
      <c r="C9" s="139" t="s">
        <v>70</v>
      </c>
      <c r="D9" s="3" t="s">
        <v>33</v>
      </c>
      <c r="E9" s="4">
        <v>8</v>
      </c>
      <c r="F9" s="13">
        <v>8</v>
      </c>
      <c r="G9" s="13" t="s">
        <v>83</v>
      </c>
      <c r="H9" s="13">
        <v>8</v>
      </c>
      <c r="I9" s="13" t="s">
        <v>91</v>
      </c>
      <c r="J9" s="12"/>
    </row>
    <row r="10" spans="2:10" x14ac:dyDescent="0.3">
      <c r="B10" s="139"/>
      <c r="C10" s="139"/>
      <c r="D10" s="5" t="s">
        <v>34</v>
      </c>
      <c r="E10" s="4">
        <v>10</v>
      </c>
      <c r="F10" s="13">
        <v>10</v>
      </c>
      <c r="G10" s="13" t="s">
        <v>83</v>
      </c>
      <c r="H10" s="13">
        <v>10</v>
      </c>
      <c r="I10" s="13" t="s">
        <v>91</v>
      </c>
      <c r="J10" s="12"/>
    </row>
    <row r="11" spans="2:10" x14ac:dyDescent="0.3">
      <c r="B11" s="139"/>
      <c r="C11" s="139"/>
      <c r="D11" s="11" t="s">
        <v>35</v>
      </c>
      <c r="E11" s="4">
        <v>10</v>
      </c>
      <c r="F11" s="13">
        <v>10</v>
      </c>
      <c r="G11" s="13" t="s">
        <v>83</v>
      </c>
      <c r="H11" s="13">
        <v>10</v>
      </c>
      <c r="I11" s="13" t="s">
        <v>91</v>
      </c>
      <c r="J11" s="12"/>
    </row>
    <row r="12" spans="2:10" x14ac:dyDescent="0.3">
      <c r="B12" s="139"/>
      <c r="C12" s="139"/>
      <c r="D12" s="5" t="s">
        <v>36</v>
      </c>
      <c r="E12" s="4">
        <v>10</v>
      </c>
      <c r="F12" s="13">
        <v>10</v>
      </c>
      <c r="G12" s="13" t="s">
        <v>83</v>
      </c>
      <c r="H12" s="13">
        <v>10</v>
      </c>
      <c r="I12" s="13" t="s">
        <v>91</v>
      </c>
      <c r="J12" s="12"/>
    </row>
    <row r="13" spans="2:10" x14ac:dyDescent="0.3">
      <c r="B13" s="139"/>
      <c r="C13" s="139"/>
      <c r="D13" s="5" t="s">
        <v>79</v>
      </c>
      <c r="E13" s="4">
        <v>10</v>
      </c>
      <c r="F13" s="13">
        <v>10</v>
      </c>
      <c r="G13" s="13" t="s">
        <v>83</v>
      </c>
      <c r="H13" s="13">
        <v>10</v>
      </c>
      <c r="I13" s="13" t="s">
        <v>91</v>
      </c>
      <c r="J13" s="12"/>
    </row>
    <row r="14" spans="2:10" x14ac:dyDescent="0.3">
      <c r="B14" s="139" t="s">
        <v>84</v>
      </c>
      <c r="C14" s="139" t="s">
        <v>85</v>
      </c>
      <c r="D14" s="3" t="s">
        <v>33</v>
      </c>
      <c r="E14" s="4">
        <v>8</v>
      </c>
      <c r="F14" s="13">
        <v>8</v>
      </c>
      <c r="G14" s="13" t="s">
        <v>83</v>
      </c>
      <c r="H14" s="13">
        <v>8</v>
      </c>
      <c r="I14" s="13" t="s">
        <v>91</v>
      </c>
    </row>
    <row r="15" spans="2:10" x14ac:dyDescent="0.3">
      <c r="B15" s="139"/>
      <c r="C15" s="139"/>
      <c r="D15" s="5" t="s">
        <v>34</v>
      </c>
      <c r="E15" s="4">
        <v>10</v>
      </c>
      <c r="F15" s="13">
        <v>10</v>
      </c>
      <c r="G15" s="13" t="s">
        <v>83</v>
      </c>
      <c r="H15" s="13">
        <v>10</v>
      </c>
      <c r="I15" s="13" t="s">
        <v>91</v>
      </c>
    </row>
    <row r="16" spans="2:10" x14ac:dyDescent="0.3">
      <c r="B16" s="139"/>
      <c r="C16" s="139"/>
      <c r="D16" s="11" t="s">
        <v>35</v>
      </c>
      <c r="E16" s="4">
        <v>10</v>
      </c>
      <c r="F16" s="13">
        <v>10</v>
      </c>
      <c r="G16" s="13" t="s">
        <v>83</v>
      </c>
      <c r="H16" s="13">
        <v>10</v>
      </c>
      <c r="I16" s="13" t="s">
        <v>91</v>
      </c>
    </row>
    <row r="17" spans="2:9" x14ac:dyDescent="0.3">
      <c r="B17" s="139"/>
      <c r="C17" s="139"/>
      <c r="D17" s="5" t="s">
        <v>36</v>
      </c>
      <c r="E17" s="4">
        <v>10</v>
      </c>
      <c r="F17" s="13">
        <v>10</v>
      </c>
      <c r="G17" s="13" t="s">
        <v>83</v>
      </c>
      <c r="H17" s="13">
        <v>10</v>
      </c>
      <c r="I17" s="13" t="s">
        <v>91</v>
      </c>
    </row>
    <row r="18" spans="2:9" x14ac:dyDescent="0.3">
      <c r="B18" s="139"/>
      <c r="C18" s="139"/>
      <c r="D18" s="5" t="s">
        <v>79</v>
      </c>
      <c r="E18" s="4">
        <v>10</v>
      </c>
      <c r="F18" s="13">
        <v>10</v>
      </c>
      <c r="G18" s="13" t="s">
        <v>83</v>
      </c>
      <c r="H18" s="13">
        <v>10</v>
      </c>
      <c r="I18" s="13" t="s">
        <v>91</v>
      </c>
    </row>
  </sheetData>
  <mergeCells count="8">
    <mergeCell ref="B14:B18"/>
    <mergeCell ref="C14:C18"/>
    <mergeCell ref="C3:I3"/>
    <mergeCell ref="B6:J6"/>
    <mergeCell ref="B7:E7"/>
    <mergeCell ref="B9:B13"/>
    <mergeCell ref="C9:C13"/>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34"/>
  <sheetViews>
    <sheetView showGridLines="0" view="pageBreakPreview" topLeftCell="A6" zoomScale="60" zoomScaleNormal="80" zoomScalePageLayoutView="70" workbookViewId="0">
      <selection activeCell="B33" sqref="B33:I55"/>
    </sheetView>
  </sheetViews>
  <sheetFormatPr baseColWidth="10" defaultColWidth="11.44140625" defaultRowHeight="13.2" x14ac:dyDescent="0.3"/>
  <cols>
    <col min="1" max="1" width="6.44140625" style="36" customWidth="1"/>
    <col min="2" max="2" width="12.88671875" style="36" customWidth="1"/>
    <col min="3" max="3" width="16.109375" style="36" customWidth="1"/>
    <col min="4" max="4" width="2.6640625" style="36" customWidth="1"/>
    <col min="5" max="5" width="26.33203125" style="36" customWidth="1"/>
    <col min="6" max="7" width="14.6640625" style="36" customWidth="1"/>
    <col min="8" max="8" width="12.6640625" style="36" customWidth="1"/>
    <col min="9" max="9" width="14.88671875" style="36" customWidth="1"/>
    <col min="10" max="10" width="12.33203125" style="36" customWidth="1"/>
    <col min="11" max="17" width="11.44140625" style="36"/>
    <col min="18" max="18" width="11.44140625" style="36" customWidth="1"/>
    <col min="19" max="59" width="11.44140625" style="36"/>
    <col min="60" max="60" width="11.44140625" style="36" customWidth="1"/>
    <col min="61" max="16384" width="11.44140625" style="36"/>
  </cols>
  <sheetData>
    <row r="1" spans="1:11" x14ac:dyDescent="0.25">
      <c r="B1" s="37"/>
    </row>
    <row r="2" spans="1:11" x14ac:dyDescent="0.3">
      <c r="E2" s="38"/>
      <c r="F2" s="38"/>
    </row>
    <row r="3" spans="1:11" x14ac:dyDescent="0.3">
      <c r="E3" s="38"/>
      <c r="F3" s="39"/>
    </row>
    <row r="4" spans="1:11" x14ac:dyDescent="0.3">
      <c r="E4" s="38"/>
      <c r="F4" s="38"/>
    </row>
    <row r="6" spans="1:11" x14ac:dyDescent="0.3">
      <c r="B6" s="193" t="s">
        <v>92</v>
      </c>
      <c r="C6" s="193"/>
      <c r="D6" s="193"/>
      <c r="E6" s="193"/>
      <c r="F6" s="193"/>
      <c r="G6" s="48"/>
      <c r="H6" s="48"/>
      <c r="I6" s="48"/>
      <c r="J6" s="48"/>
      <c r="K6" s="48"/>
    </row>
    <row r="7" spans="1:11" ht="15" customHeight="1" thickBot="1" x14ac:dyDescent="0.35">
      <c r="B7" s="49"/>
      <c r="C7" s="49"/>
      <c r="D7" s="49"/>
      <c r="E7" s="49"/>
      <c r="F7" s="49"/>
      <c r="G7" s="48"/>
      <c r="H7" s="48"/>
      <c r="I7" s="48"/>
      <c r="J7" s="48"/>
      <c r="K7" s="48"/>
    </row>
    <row r="8" spans="1:11" ht="13.8" thickBot="1" x14ac:dyDescent="0.35">
      <c r="B8" s="181" t="str">
        <f>+[2]FUENTES!C9</f>
        <v>Caldera de Poder</v>
      </c>
      <c r="C8" s="182"/>
      <c r="D8" s="182"/>
      <c r="E8" s="182"/>
      <c r="F8" s="182"/>
      <c r="G8" s="182"/>
      <c r="H8" s="182"/>
      <c r="I8" s="183"/>
      <c r="J8" s="48"/>
      <c r="K8" s="48"/>
    </row>
    <row r="9" spans="1:11" x14ac:dyDescent="0.3">
      <c r="B9" s="49"/>
      <c r="C9" s="49"/>
      <c r="D9" s="49"/>
      <c r="E9" s="49"/>
      <c r="F9" s="49"/>
      <c r="G9" s="48"/>
      <c r="H9" s="48"/>
      <c r="I9" s="48"/>
      <c r="J9" s="48"/>
      <c r="K9" s="48"/>
    </row>
    <row r="10" spans="1:11" ht="13.8" thickBot="1" x14ac:dyDescent="0.35">
      <c r="B10" s="184"/>
      <c r="C10" s="184"/>
      <c r="D10" s="184"/>
      <c r="E10" s="50"/>
      <c r="F10" s="51" t="s">
        <v>48</v>
      </c>
      <c r="G10" s="51" t="s">
        <v>1</v>
      </c>
      <c r="H10" s="51" t="s">
        <v>2</v>
      </c>
      <c r="I10" s="52" t="s">
        <v>0</v>
      </c>
      <c r="J10" s="48"/>
      <c r="K10" s="48"/>
    </row>
    <row r="11" spans="1:11" x14ac:dyDescent="0.2">
      <c r="A11" s="40"/>
      <c r="B11" s="185" t="s">
        <v>93</v>
      </c>
      <c r="C11" s="186"/>
      <c r="D11" s="186"/>
      <c r="E11" s="53" t="s">
        <v>94</v>
      </c>
      <c r="F11" s="187"/>
      <c r="G11" s="188"/>
      <c r="H11" s="188"/>
      <c r="I11" s="189"/>
      <c r="J11" s="48"/>
      <c r="K11" s="48"/>
    </row>
    <row r="12" spans="1:11" x14ac:dyDescent="0.2">
      <c r="A12" s="40"/>
      <c r="B12" s="149"/>
      <c r="C12" s="150"/>
      <c r="D12" s="150"/>
      <c r="E12" s="54" t="s">
        <v>95</v>
      </c>
      <c r="F12" s="163"/>
      <c r="G12" s="164"/>
      <c r="H12" s="164"/>
      <c r="I12" s="165"/>
      <c r="J12" s="48"/>
      <c r="K12" s="48"/>
    </row>
    <row r="13" spans="1:11" x14ac:dyDescent="0.2">
      <c r="A13" s="40"/>
      <c r="B13" s="149"/>
      <c r="C13" s="150"/>
      <c r="D13" s="150"/>
      <c r="E13" s="54" t="s">
        <v>96</v>
      </c>
      <c r="F13" s="163" t="s">
        <v>97</v>
      </c>
      <c r="G13" s="164"/>
      <c r="H13" s="164"/>
      <c r="I13" s="165"/>
      <c r="J13" s="48"/>
      <c r="K13" s="48"/>
    </row>
    <row r="14" spans="1:11" x14ac:dyDescent="0.2">
      <c r="A14" s="40"/>
      <c r="B14" s="149" t="s">
        <v>98</v>
      </c>
      <c r="C14" s="150"/>
      <c r="D14" s="150"/>
      <c r="E14" s="54" t="s">
        <v>99</v>
      </c>
      <c r="F14" s="55">
        <v>1</v>
      </c>
      <c r="G14" s="56">
        <v>1</v>
      </c>
      <c r="H14" s="56" t="s">
        <v>100</v>
      </c>
      <c r="I14" s="57">
        <v>1</v>
      </c>
      <c r="J14" s="48"/>
      <c r="K14" s="48"/>
    </row>
    <row r="15" spans="1:11" x14ac:dyDescent="0.2">
      <c r="A15" s="40"/>
      <c r="B15" s="149"/>
      <c r="C15" s="150"/>
      <c r="D15" s="150"/>
      <c r="E15" s="54" t="s">
        <v>101</v>
      </c>
      <c r="F15" s="55">
        <v>1</v>
      </c>
      <c r="G15" s="56">
        <v>1</v>
      </c>
      <c r="H15" s="56" t="s">
        <v>100</v>
      </c>
      <c r="I15" s="57">
        <v>1</v>
      </c>
      <c r="J15" s="48"/>
      <c r="K15" s="48"/>
    </row>
    <row r="16" spans="1:11" x14ac:dyDescent="0.2">
      <c r="A16" s="40"/>
      <c r="B16" s="151" t="s">
        <v>102</v>
      </c>
      <c r="C16" s="152"/>
      <c r="D16" s="153"/>
      <c r="E16" s="54" t="s">
        <v>103</v>
      </c>
      <c r="F16" s="157" t="s">
        <v>104</v>
      </c>
      <c r="G16" s="158"/>
      <c r="H16" s="158"/>
      <c r="I16" s="159"/>
      <c r="J16" s="48" t="s">
        <v>105</v>
      </c>
      <c r="K16" s="48"/>
    </row>
    <row r="17" spans="2:14" x14ac:dyDescent="0.2">
      <c r="B17" s="154"/>
      <c r="C17" s="155"/>
      <c r="D17" s="156"/>
      <c r="E17" s="54" t="s">
        <v>106</v>
      </c>
      <c r="F17" s="157"/>
      <c r="G17" s="158"/>
      <c r="H17" s="158"/>
      <c r="I17" s="159"/>
      <c r="J17" s="48"/>
      <c r="K17" s="48"/>
    </row>
    <row r="18" spans="2:14" ht="42" customHeight="1" x14ac:dyDescent="0.2">
      <c r="B18" s="151" t="s">
        <v>107</v>
      </c>
      <c r="C18" s="152"/>
      <c r="D18" s="153"/>
      <c r="E18" s="54" t="s">
        <v>108</v>
      </c>
      <c r="F18" s="92" t="s">
        <v>109</v>
      </c>
      <c r="G18" s="92" t="s">
        <v>109</v>
      </c>
      <c r="H18" s="93" t="s">
        <v>100</v>
      </c>
      <c r="I18" s="95" t="s">
        <v>109</v>
      </c>
      <c r="J18" s="94"/>
      <c r="K18" s="48"/>
      <c r="N18" s="36" t="s">
        <v>110</v>
      </c>
    </row>
    <row r="19" spans="2:14" x14ac:dyDescent="0.2">
      <c r="B19" s="160"/>
      <c r="C19" s="161"/>
      <c r="D19" s="162"/>
      <c r="E19" s="54" t="s">
        <v>111</v>
      </c>
      <c r="F19" s="54">
        <v>1</v>
      </c>
      <c r="G19" s="54">
        <v>1</v>
      </c>
      <c r="H19" s="58" t="s">
        <v>100</v>
      </c>
      <c r="I19" s="54">
        <v>1</v>
      </c>
      <c r="J19" s="48"/>
      <c r="K19" s="48"/>
    </row>
    <row r="20" spans="2:14" x14ac:dyDescent="0.2">
      <c r="B20" s="154"/>
      <c r="C20" s="155"/>
      <c r="D20" s="156"/>
      <c r="E20" s="54" t="s">
        <v>112</v>
      </c>
      <c r="F20" s="54" t="s">
        <v>113</v>
      </c>
      <c r="G20" s="54" t="s">
        <v>113</v>
      </c>
      <c r="H20" s="58" t="s">
        <v>100</v>
      </c>
      <c r="I20" s="54" t="s">
        <v>113</v>
      </c>
      <c r="J20" s="48"/>
      <c r="K20" s="48"/>
    </row>
    <row r="21" spans="2:14" x14ac:dyDescent="0.2">
      <c r="B21" s="149" t="s">
        <v>114</v>
      </c>
      <c r="C21" s="150"/>
      <c r="D21" s="150"/>
      <c r="E21" s="54" t="s">
        <v>115</v>
      </c>
      <c r="F21" s="163" t="s">
        <v>97</v>
      </c>
      <c r="G21" s="164"/>
      <c r="H21" s="164"/>
      <c r="I21" s="165"/>
      <c r="J21" s="48"/>
      <c r="K21" s="48"/>
    </row>
    <row r="22" spans="2:14" x14ac:dyDescent="0.2">
      <c r="B22" s="149"/>
      <c r="C22" s="150"/>
      <c r="D22" s="150"/>
      <c r="E22" s="54" t="s">
        <v>116</v>
      </c>
      <c r="F22" s="163"/>
      <c r="G22" s="164"/>
      <c r="H22" s="164"/>
      <c r="I22" s="165"/>
      <c r="J22" s="48"/>
      <c r="K22" s="48"/>
    </row>
    <row r="23" spans="2:14" ht="12.75" customHeight="1" x14ac:dyDescent="0.2">
      <c r="B23" s="151" t="s">
        <v>117</v>
      </c>
      <c r="C23" s="152"/>
      <c r="D23" s="153"/>
      <c r="E23" s="59" t="s">
        <v>118</v>
      </c>
      <c r="F23" s="166" t="s">
        <v>119</v>
      </c>
      <c r="G23" s="167"/>
      <c r="H23" s="167"/>
      <c r="I23" s="168"/>
      <c r="J23" s="48"/>
      <c r="K23" s="48"/>
    </row>
    <row r="24" spans="2:14" ht="14.4" customHeight="1" x14ac:dyDescent="0.2">
      <c r="B24" s="160"/>
      <c r="C24" s="161"/>
      <c r="D24" s="162"/>
      <c r="E24" s="59" t="s">
        <v>120</v>
      </c>
      <c r="F24" s="169"/>
      <c r="G24" s="170"/>
      <c r="H24" s="170"/>
      <c r="I24" s="171"/>
      <c r="J24" s="48"/>
      <c r="K24" s="48"/>
    </row>
    <row r="25" spans="2:14" ht="14.4" customHeight="1" x14ac:dyDescent="0.2">
      <c r="B25" s="160"/>
      <c r="C25" s="161"/>
      <c r="D25" s="162"/>
      <c r="E25" s="59" t="s">
        <v>121</v>
      </c>
      <c r="F25" s="169"/>
      <c r="G25" s="170"/>
      <c r="H25" s="170"/>
      <c r="I25" s="171"/>
      <c r="J25" s="48"/>
      <c r="K25" s="48"/>
    </row>
    <row r="26" spans="2:14" ht="15" customHeight="1" x14ac:dyDescent="0.2">
      <c r="B26" s="154"/>
      <c r="C26" s="155"/>
      <c r="D26" s="156"/>
      <c r="E26" s="59" t="s">
        <v>122</v>
      </c>
      <c r="F26" s="172"/>
      <c r="G26" s="173"/>
      <c r="H26" s="173"/>
      <c r="I26" s="174"/>
      <c r="J26" s="48"/>
      <c r="K26" s="48"/>
    </row>
    <row r="27" spans="2:14" ht="15" customHeight="1" x14ac:dyDescent="0.2">
      <c r="B27" s="151" t="s">
        <v>123</v>
      </c>
      <c r="C27" s="152"/>
      <c r="D27" s="153"/>
      <c r="E27" s="59" t="s">
        <v>124</v>
      </c>
      <c r="F27" s="178" t="s">
        <v>125</v>
      </c>
      <c r="G27" s="179"/>
      <c r="H27" s="179"/>
      <c r="I27" s="180"/>
      <c r="J27" s="60"/>
      <c r="K27" s="61"/>
      <c r="L27" s="41"/>
      <c r="M27" s="41"/>
    </row>
    <row r="28" spans="2:14" ht="12.75" customHeight="1" x14ac:dyDescent="0.2">
      <c r="B28" s="160"/>
      <c r="C28" s="161"/>
      <c r="D28" s="162"/>
      <c r="E28" s="59" t="s">
        <v>126</v>
      </c>
      <c r="F28" s="178" t="s">
        <v>127</v>
      </c>
      <c r="G28" s="179"/>
      <c r="H28" s="179"/>
      <c r="I28" s="180"/>
      <c r="J28" s="144" t="s">
        <v>128</v>
      </c>
      <c r="K28" s="145"/>
      <c r="L28" s="41"/>
      <c r="M28" s="41"/>
    </row>
    <row r="29" spans="2:14" ht="13.8" thickBot="1" x14ac:dyDescent="0.25">
      <c r="B29" s="175"/>
      <c r="C29" s="176"/>
      <c r="D29" s="177"/>
      <c r="E29" s="62" t="s">
        <v>129</v>
      </c>
      <c r="F29" s="190" t="s">
        <v>130</v>
      </c>
      <c r="G29" s="191"/>
      <c r="H29" s="191"/>
      <c r="I29" s="192"/>
      <c r="J29" s="144"/>
      <c r="K29" s="145"/>
      <c r="L29" s="41"/>
      <c r="M29" s="41"/>
    </row>
    <row r="30" spans="2:14" x14ac:dyDescent="0.3">
      <c r="B30" s="48"/>
      <c r="C30" s="48"/>
      <c r="D30" s="48"/>
      <c r="E30" s="48"/>
      <c r="F30" s="48"/>
      <c r="G30" s="48"/>
      <c r="H30" s="48"/>
      <c r="I30" s="48"/>
      <c r="J30" s="48"/>
      <c r="K30" s="48"/>
    </row>
    <row r="31" spans="2:14" x14ac:dyDescent="0.3">
      <c r="B31" s="48"/>
      <c r="C31" s="48"/>
      <c r="D31" s="48"/>
      <c r="E31" s="48"/>
      <c r="F31" s="48"/>
      <c r="G31" s="48"/>
      <c r="H31" s="48"/>
      <c r="I31" s="48"/>
      <c r="J31" s="48"/>
      <c r="K31" s="48"/>
    </row>
    <row r="32" spans="2:14" x14ac:dyDescent="0.3">
      <c r="B32" s="48"/>
      <c r="C32" s="48"/>
      <c r="D32" s="48"/>
      <c r="E32" s="48"/>
      <c r="F32" s="48"/>
      <c r="G32" s="48"/>
      <c r="H32" s="48"/>
      <c r="I32" s="48"/>
      <c r="J32" s="48"/>
      <c r="K32" s="48"/>
    </row>
    <row r="33" spans="1:11" ht="13.8" thickBot="1" x14ac:dyDescent="0.35">
      <c r="B33" s="48"/>
      <c r="C33" s="48"/>
      <c r="D33" s="48"/>
      <c r="E33" s="48"/>
      <c r="F33" s="48"/>
      <c r="G33" s="48"/>
      <c r="H33" s="48"/>
      <c r="I33" s="48"/>
      <c r="J33" s="48"/>
      <c r="K33" s="48"/>
    </row>
    <row r="34" spans="1:11" ht="13.8" thickBot="1" x14ac:dyDescent="0.35">
      <c r="B34" s="181" t="str">
        <f>+[2]FUENTES!D9</f>
        <v>Caldera Recuperadora</v>
      </c>
      <c r="C34" s="182"/>
      <c r="D34" s="182"/>
      <c r="E34" s="182"/>
      <c r="F34" s="182"/>
      <c r="G34" s="182"/>
      <c r="H34" s="182"/>
      <c r="I34" s="183"/>
      <c r="J34" s="48"/>
      <c r="K34" s="48"/>
    </row>
    <row r="35" spans="1:11" x14ac:dyDescent="0.3">
      <c r="B35" s="49"/>
      <c r="C35" s="49"/>
      <c r="D35" s="49"/>
      <c r="E35" s="49"/>
      <c r="F35" s="49"/>
      <c r="G35" s="48"/>
      <c r="H35" s="48"/>
      <c r="I35" s="48"/>
      <c r="J35" s="48"/>
      <c r="K35" s="48"/>
    </row>
    <row r="36" spans="1:11" ht="13.8" thickBot="1" x14ac:dyDescent="0.35">
      <c r="A36" s="40"/>
      <c r="B36" s="184"/>
      <c r="C36" s="184"/>
      <c r="D36" s="184"/>
      <c r="E36" s="50"/>
      <c r="F36" s="51" t="s">
        <v>48</v>
      </c>
      <c r="G36" s="51" t="s">
        <v>1</v>
      </c>
      <c r="H36" s="51" t="s">
        <v>2</v>
      </c>
      <c r="I36" s="52" t="s">
        <v>0</v>
      </c>
      <c r="J36" s="48"/>
      <c r="K36" s="48"/>
    </row>
    <row r="37" spans="1:11" x14ac:dyDescent="0.2">
      <c r="A37" s="40"/>
      <c r="B37" s="185" t="s">
        <v>93</v>
      </c>
      <c r="C37" s="186"/>
      <c r="D37" s="186"/>
      <c r="E37" s="53" t="s">
        <v>94</v>
      </c>
      <c r="F37" s="187"/>
      <c r="G37" s="188"/>
      <c r="H37" s="188"/>
      <c r="I37" s="189"/>
      <c r="J37" s="48"/>
      <c r="K37" s="48"/>
    </row>
    <row r="38" spans="1:11" x14ac:dyDescent="0.2">
      <c r="A38" s="40"/>
      <c r="B38" s="149"/>
      <c r="C38" s="150"/>
      <c r="D38" s="150"/>
      <c r="E38" s="54" t="s">
        <v>95</v>
      </c>
      <c r="F38" s="163"/>
      <c r="G38" s="164"/>
      <c r="H38" s="164"/>
      <c r="I38" s="165"/>
      <c r="J38" s="48"/>
      <c r="K38" s="48"/>
    </row>
    <row r="39" spans="1:11" x14ac:dyDescent="0.2">
      <c r="A39" s="40"/>
      <c r="B39" s="149"/>
      <c r="C39" s="150"/>
      <c r="D39" s="150"/>
      <c r="E39" s="54" t="s">
        <v>96</v>
      </c>
      <c r="F39" s="163" t="s">
        <v>97</v>
      </c>
      <c r="G39" s="164"/>
      <c r="H39" s="164"/>
      <c r="I39" s="165"/>
      <c r="J39" s="48"/>
      <c r="K39" s="48"/>
    </row>
    <row r="40" spans="1:11" x14ac:dyDescent="0.2">
      <c r="A40" s="40"/>
      <c r="B40" s="149" t="s">
        <v>98</v>
      </c>
      <c r="C40" s="150"/>
      <c r="D40" s="150"/>
      <c r="E40" s="54" t="s">
        <v>99</v>
      </c>
      <c r="F40" s="55">
        <v>1</v>
      </c>
      <c r="G40" s="56">
        <v>1</v>
      </c>
      <c r="H40" s="56" t="s">
        <v>100</v>
      </c>
      <c r="I40" s="57">
        <v>1</v>
      </c>
      <c r="J40" s="48"/>
      <c r="K40" s="48"/>
    </row>
    <row r="41" spans="1:11" x14ac:dyDescent="0.2">
      <c r="A41" s="40"/>
      <c r="B41" s="149"/>
      <c r="C41" s="150"/>
      <c r="D41" s="150"/>
      <c r="E41" s="54" t="s">
        <v>101</v>
      </c>
      <c r="F41" s="55">
        <v>1</v>
      </c>
      <c r="G41" s="56">
        <v>1</v>
      </c>
      <c r="H41" s="56" t="s">
        <v>100</v>
      </c>
      <c r="I41" s="57">
        <v>1</v>
      </c>
      <c r="J41" s="48"/>
      <c r="K41" s="48"/>
    </row>
    <row r="42" spans="1:11" x14ac:dyDescent="0.2">
      <c r="B42" s="151" t="s">
        <v>102</v>
      </c>
      <c r="C42" s="152"/>
      <c r="D42" s="153"/>
      <c r="E42" s="54" t="s">
        <v>103</v>
      </c>
      <c r="F42" s="157" t="s">
        <v>104</v>
      </c>
      <c r="G42" s="158"/>
      <c r="H42" s="158"/>
      <c r="I42" s="159"/>
      <c r="J42" s="48" t="s">
        <v>131</v>
      </c>
      <c r="K42" s="48"/>
    </row>
    <row r="43" spans="1:11" x14ac:dyDescent="0.2">
      <c r="B43" s="154"/>
      <c r="C43" s="155"/>
      <c r="D43" s="156"/>
      <c r="E43" s="54" t="s">
        <v>106</v>
      </c>
      <c r="F43" s="157"/>
      <c r="G43" s="158"/>
      <c r="H43" s="158"/>
      <c r="I43" s="159"/>
      <c r="J43" s="48"/>
      <c r="K43" s="48"/>
    </row>
    <row r="44" spans="1:11" ht="30.6" x14ac:dyDescent="0.2">
      <c r="B44" s="151" t="s">
        <v>107</v>
      </c>
      <c r="C44" s="152"/>
      <c r="D44" s="153"/>
      <c r="E44" s="54" t="s">
        <v>108</v>
      </c>
      <c r="F44" s="92" t="s">
        <v>109</v>
      </c>
      <c r="G44" s="92" t="s">
        <v>109</v>
      </c>
      <c r="H44" s="93" t="s">
        <v>100</v>
      </c>
      <c r="I44" s="92" t="s">
        <v>109</v>
      </c>
      <c r="J44" s="48"/>
      <c r="K44" s="48"/>
    </row>
    <row r="45" spans="1:11" x14ac:dyDescent="0.2">
      <c r="B45" s="160"/>
      <c r="C45" s="161"/>
      <c r="D45" s="162"/>
      <c r="E45" s="54" t="s">
        <v>111</v>
      </c>
      <c r="F45" s="54">
        <v>1</v>
      </c>
      <c r="G45" s="54">
        <v>1</v>
      </c>
      <c r="H45" s="58" t="s">
        <v>100</v>
      </c>
      <c r="I45" s="54">
        <v>1</v>
      </c>
      <c r="J45" s="48"/>
      <c r="K45" s="48"/>
    </row>
    <row r="46" spans="1:11" x14ac:dyDescent="0.2">
      <c r="B46" s="154"/>
      <c r="C46" s="155"/>
      <c r="D46" s="156"/>
      <c r="E46" s="54" t="s">
        <v>112</v>
      </c>
      <c r="F46" s="54" t="s">
        <v>113</v>
      </c>
      <c r="G46" s="54" t="s">
        <v>113</v>
      </c>
      <c r="H46" s="58" t="s">
        <v>100</v>
      </c>
      <c r="I46" s="54" t="s">
        <v>113</v>
      </c>
      <c r="J46" s="48"/>
      <c r="K46" s="48"/>
    </row>
    <row r="47" spans="1:11" x14ac:dyDescent="0.2">
      <c r="B47" s="149" t="s">
        <v>114</v>
      </c>
      <c r="C47" s="150"/>
      <c r="D47" s="150"/>
      <c r="E47" s="54" t="s">
        <v>115</v>
      </c>
      <c r="F47" s="163" t="s">
        <v>97</v>
      </c>
      <c r="G47" s="164"/>
      <c r="H47" s="164"/>
      <c r="I47" s="165"/>
      <c r="J47" s="48"/>
      <c r="K47" s="48"/>
    </row>
    <row r="48" spans="1:11" x14ac:dyDescent="0.2">
      <c r="B48" s="149"/>
      <c r="C48" s="150"/>
      <c r="D48" s="150"/>
      <c r="E48" s="54" t="s">
        <v>116</v>
      </c>
      <c r="F48" s="163"/>
      <c r="G48" s="164"/>
      <c r="H48" s="164"/>
      <c r="I48" s="165"/>
      <c r="J48" s="48"/>
      <c r="K48" s="48"/>
    </row>
    <row r="49" spans="2:14" ht="12.75" customHeight="1" x14ac:dyDescent="0.2">
      <c r="B49" s="151" t="s">
        <v>117</v>
      </c>
      <c r="C49" s="152"/>
      <c r="D49" s="153"/>
      <c r="E49" s="54" t="s">
        <v>118</v>
      </c>
      <c r="F49" s="166" t="s">
        <v>119</v>
      </c>
      <c r="G49" s="167"/>
      <c r="H49" s="167"/>
      <c r="I49" s="168"/>
      <c r="J49" s="48"/>
      <c r="K49" s="48"/>
    </row>
    <row r="50" spans="2:14" x14ac:dyDescent="0.2">
      <c r="B50" s="160"/>
      <c r="C50" s="161"/>
      <c r="D50" s="162"/>
      <c r="E50" s="54" t="s">
        <v>120</v>
      </c>
      <c r="F50" s="169"/>
      <c r="G50" s="170"/>
      <c r="H50" s="170"/>
      <c r="I50" s="171"/>
      <c r="J50" s="48"/>
      <c r="K50" s="48"/>
    </row>
    <row r="51" spans="2:14" x14ac:dyDescent="0.2">
      <c r="B51" s="160"/>
      <c r="C51" s="161"/>
      <c r="D51" s="162"/>
      <c r="E51" s="54" t="s">
        <v>121</v>
      </c>
      <c r="F51" s="169"/>
      <c r="G51" s="170"/>
      <c r="H51" s="170"/>
      <c r="I51" s="171"/>
      <c r="J51" s="48"/>
      <c r="K51" s="48"/>
    </row>
    <row r="52" spans="2:14" x14ac:dyDescent="0.2">
      <c r="B52" s="154"/>
      <c r="C52" s="155"/>
      <c r="D52" s="156"/>
      <c r="E52" s="54" t="s">
        <v>122</v>
      </c>
      <c r="F52" s="172"/>
      <c r="G52" s="173"/>
      <c r="H52" s="173"/>
      <c r="I52" s="174"/>
      <c r="J52" s="48"/>
      <c r="K52" s="48"/>
    </row>
    <row r="53" spans="2:14" x14ac:dyDescent="0.2">
      <c r="B53" s="151" t="s">
        <v>123</v>
      </c>
      <c r="C53" s="152"/>
      <c r="D53" s="153"/>
      <c r="E53" s="54" t="s">
        <v>124</v>
      </c>
      <c r="F53" s="178" t="s">
        <v>125</v>
      </c>
      <c r="G53" s="179"/>
      <c r="H53" s="179"/>
      <c r="I53" s="180"/>
      <c r="J53" s="60"/>
      <c r="K53" s="61"/>
      <c r="L53" s="41"/>
      <c r="M53" s="41"/>
      <c r="N53" s="42"/>
    </row>
    <row r="54" spans="2:14" ht="17.25" customHeight="1" x14ac:dyDescent="0.2">
      <c r="B54" s="160"/>
      <c r="C54" s="161"/>
      <c r="D54" s="162"/>
      <c r="E54" s="54" t="s">
        <v>126</v>
      </c>
      <c r="F54" s="178" t="s">
        <v>127</v>
      </c>
      <c r="G54" s="179"/>
      <c r="H54" s="179"/>
      <c r="I54" s="180"/>
      <c r="J54" s="144" t="s">
        <v>128</v>
      </c>
      <c r="K54" s="145"/>
      <c r="L54" s="41"/>
      <c r="M54" s="41"/>
      <c r="N54" s="42"/>
    </row>
    <row r="55" spans="2:14" ht="13.8" thickBot="1" x14ac:dyDescent="0.25">
      <c r="B55" s="175"/>
      <c r="C55" s="176"/>
      <c r="D55" s="177"/>
      <c r="E55" s="63" t="s">
        <v>129</v>
      </c>
      <c r="F55" s="146" t="s">
        <v>130</v>
      </c>
      <c r="G55" s="147"/>
      <c r="H55" s="147"/>
      <c r="I55" s="148"/>
      <c r="J55" s="144"/>
      <c r="K55" s="145"/>
      <c r="L55" s="41"/>
      <c r="M55" s="41"/>
      <c r="N55" s="42"/>
    </row>
    <row r="56" spans="2:14" x14ac:dyDescent="0.3">
      <c r="B56" s="48"/>
      <c r="C56" s="48"/>
      <c r="D56" s="48"/>
      <c r="E56" s="48"/>
      <c r="F56" s="48"/>
      <c r="G56" s="48"/>
      <c r="H56" s="48"/>
      <c r="I56" s="48"/>
      <c r="J56" s="64"/>
      <c r="K56" s="64"/>
      <c r="L56" s="42"/>
      <c r="M56" s="42"/>
      <c r="N56" s="42"/>
    </row>
    <row r="57" spans="2:14" x14ac:dyDescent="0.3">
      <c r="B57" s="48"/>
      <c r="C57" s="48"/>
      <c r="D57" s="48"/>
      <c r="E57" s="48"/>
      <c r="F57" s="48"/>
      <c r="G57" s="48"/>
      <c r="H57" s="48"/>
      <c r="I57" s="48"/>
      <c r="J57" s="64"/>
      <c r="K57" s="64"/>
      <c r="L57" s="42"/>
      <c r="M57" s="42"/>
      <c r="N57" s="42"/>
    </row>
    <row r="58" spans="2:14" x14ac:dyDescent="0.3">
      <c r="B58" s="48"/>
      <c r="C58" s="48"/>
      <c r="D58" s="48"/>
      <c r="E58" s="48"/>
      <c r="F58" s="48"/>
      <c r="G58" s="48"/>
      <c r="H58" s="48"/>
      <c r="I58" s="48"/>
      <c r="J58" s="48"/>
      <c r="K58" s="48"/>
    </row>
    <row r="59" spans="2:14" x14ac:dyDescent="0.3">
      <c r="B59" s="48"/>
      <c r="C59" s="48"/>
      <c r="D59" s="48"/>
      <c r="E59" s="48"/>
      <c r="F59" s="48"/>
      <c r="G59" s="48"/>
      <c r="H59" s="48"/>
      <c r="I59" s="48"/>
      <c r="J59" s="48"/>
      <c r="K59" s="48"/>
    </row>
    <row r="60" spans="2:14" x14ac:dyDescent="0.3">
      <c r="B60" s="48"/>
      <c r="C60" s="48"/>
      <c r="D60" s="48"/>
      <c r="E60" s="48"/>
      <c r="F60" s="48"/>
      <c r="G60" s="48"/>
      <c r="H60" s="48"/>
      <c r="I60" s="48"/>
      <c r="J60" s="48"/>
      <c r="K60" s="48"/>
    </row>
    <row r="61" spans="2:14" x14ac:dyDescent="0.3">
      <c r="B61" s="48"/>
      <c r="C61" s="48"/>
      <c r="D61" s="48"/>
      <c r="E61" s="48"/>
      <c r="F61" s="48"/>
      <c r="G61" s="48"/>
      <c r="H61" s="48"/>
      <c r="I61" s="48"/>
      <c r="J61" s="48"/>
      <c r="K61" s="48"/>
    </row>
    <row r="62" spans="2:14" x14ac:dyDescent="0.3">
      <c r="B62" s="48"/>
      <c r="C62" s="48"/>
      <c r="D62" s="48"/>
      <c r="E62" s="48"/>
      <c r="F62" s="48"/>
      <c r="G62" s="48"/>
      <c r="H62" s="48"/>
      <c r="I62" s="48"/>
      <c r="J62" s="48"/>
      <c r="K62" s="48"/>
    </row>
    <row r="63" spans="2:14" x14ac:dyDescent="0.3">
      <c r="B63" s="48"/>
      <c r="C63" s="48"/>
      <c r="D63" s="48"/>
      <c r="E63" s="48"/>
      <c r="F63" s="48"/>
      <c r="G63" s="48"/>
      <c r="H63" s="48"/>
      <c r="I63" s="48"/>
      <c r="J63" s="48"/>
      <c r="K63" s="48"/>
    </row>
    <row r="75" ht="12.75" customHeight="1" x14ac:dyDescent="0.3"/>
    <row r="80" ht="12.75" customHeight="1" x14ac:dyDescent="0.3"/>
    <row r="102" ht="12.75" customHeight="1" x14ac:dyDescent="0.3"/>
    <row r="106" ht="27.75" customHeight="1" x14ac:dyDescent="0.3"/>
    <row r="107" ht="12.75" customHeight="1" x14ac:dyDescent="0.3"/>
    <row r="129" ht="12.75" customHeight="1" x14ac:dyDescent="0.3"/>
    <row r="133" ht="12.75" customHeight="1" x14ac:dyDescent="0.3"/>
    <row r="134" ht="12.75" customHeight="1" x14ac:dyDescent="0.3"/>
  </sheetData>
  <mergeCells count="43">
    <mergeCell ref="B6:F6"/>
    <mergeCell ref="B8:I8"/>
    <mergeCell ref="B10:D10"/>
    <mergeCell ref="B11:D13"/>
    <mergeCell ref="F11:I11"/>
    <mergeCell ref="F12:I12"/>
    <mergeCell ref="F13:I13"/>
    <mergeCell ref="J28:K29"/>
    <mergeCell ref="F29:I29"/>
    <mergeCell ref="B14:D15"/>
    <mergeCell ref="B16:D17"/>
    <mergeCell ref="F16:I16"/>
    <mergeCell ref="F17:I17"/>
    <mergeCell ref="B18:D20"/>
    <mergeCell ref="B21:D22"/>
    <mergeCell ref="F21:I21"/>
    <mergeCell ref="F22:I22"/>
    <mergeCell ref="B23:D26"/>
    <mergeCell ref="F23:I26"/>
    <mergeCell ref="B27:D29"/>
    <mergeCell ref="F27:I27"/>
    <mergeCell ref="F28:I28"/>
    <mergeCell ref="B34:I34"/>
    <mergeCell ref="B36:D36"/>
    <mergeCell ref="B37:D39"/>
    <mergeCell ref="F37:I37"/>
    <mergeCell ref="F38:I38"/>
    <mergeCell ref="F39:I39"/>
    <mergeCell ref="J54:K55"/>
    <mergeCell ref="F55:I55"/>
    <mergeCell ref="B40:D41"/>
    <mergeCell ref="B42:D43"/>
    <mergeCell ref="F42:I42"/>
    <mergeCell ref="F43:I43"/>
    <mergeCell ref="B44:D46"/>
    <mergeCell ref="B47:D48"/>
    <mergeCell ref="F47:I47"/>
    <mergeCell ref="F48:I48"/>
    <mergeCell ref="B49:D52"/>
    <mergeCell ref="F49:I52"/>
    <mergeCell ref="B53:D55"/>
    <mergeCell ref="F53:I53"/>
    <mergeCell ref="F54:I54"/>
  </mergeCells>
  <dataValidations count="2">
    <dataValidation type="list" allowBlank="1" showInputMessage="1" showErrorMessage="1" sqref="F17 F43">
      <formula1>"Diseño,Otro"</formula1>
    </dataValidation>
    <dataValidation type="list" allowBlank="1" showInputMessage="1" showErrorMessage="1" sqref="F16 F42">
      <formula1>"CRPC, Otro"</formula1>
    </dataValidation>
  </dataValidations>
  <printOptions horizontalCentered="1"/>
  <pageMargins left="0.39370078740157483" right="0.39370078740157483" top="0.27559055118110237" bottom="0.70866141732283472" header="0" footer="0"/>
  <pageSetup scale="85"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67"/>
  <sheetViews>
    <sheetView showGridLines="0" tabSelected="1" view="pageBreakPreview" topLeftCell="A136" zoomScale="60" zoomScaleNormal="85" zoomScalePageLayoutView="80" workbookViewId="0">
      <selection activeCell="K154" sqref="K154"/>
    </sheetView>
  </sheetViews>
  <sheetFormatPr baseColWidth="10" defaultColWidth="11.5546875" defaultRowHeight="13.8" x14ac:dyDescent="0.25"/>
  <cols>
    <col min="1" max="1" width="11.5546875" style="44"/>
    <col min="2" max="2" width="42.88671875" style="44" customWidth="1"/>
    <col min="3" max="3" width="31.6640625" style="44" customWidth="1"/>
    <col min="4" max="4" width="13.5546875" style="44" customWidth="1"/>
    <col min="5" max="5" width="12.5546875" style="44" customWidth="1"/>
    <col min="6" max="6" width="11.5546875" style="44" customWidth="1"/>
    <col min="7" max="7" width="11.88671875" style="44" customWidth="1"/>
    <col min="8" max="8" width="17.6640625" style="44" customWidth="1"/>
    <col min="9" max="16384" width="11.5546875" style="44"/>
  </cols>
  <sheetData>
    <row r="1" spans="2:7" x14ac:dyDescent="0.25">
      <c r="B1" s="43"/>
      <c r="D1" s="43"/>
      <c r="E1" s="43"/>
      <c r="F1" s="43"/>
      <c r="G1" s="43"/>
    </row>
    <row r="2" spans="2:7" x14ac:dyDescent="0.25">
      <c r="B2" s="43"/>
      <c r="C2" s="43"/>
      <c r="D2" s="43"/>
      <c r="E2" s="43"/>
      <c r="F2" s="45"/>
      <c r="G2" s="45"/>
    </row>
    <row r="3" spans="2:7" x14ac:dyDescent="0.25">
      <c r="B3" s="43"/>
      <c r="C3" s="43"/>
      <c r="D3" s="43"/>
      <c r="E3" s="43"/>
      <c r="F3" s="46"/>
      <c r="G3" s="45"/>
    </row>
    <row r="4" spans="2:7" x14ac:dyDescent="0.25">
      <c r="B4" s="43"/>
      <c r="C4" s="43"/>
      <c r="D4" s="43"/>
      <c r="E4" s="43"/>
      <c r="F4" s="45"/>
      <c r="G4" s="45"/>
    </row>
    <row r="5" spans="2:7" x14ac:dyDescent="0.25">
      <c r="B5" s="43"/>
      <c r="C5" s="43"/>
      <c r="D5" s="43"/>
      <c r="E5" s="43"/>
      <c r="F5" s="45"/>
      <c r="G5" s="45"/>
    </row>
    <row r="6" spans="2:7" x14ac:dyDescent="0.25">
      <c r="B6" s="43"/>
      <c r="C6" s="43"/>
      <c r="D6" s="43"/>
      <c r="E6" s="43"/>
      <c r="F6" s="45"/>
      <c r="G6" s="45"/>
    </row>
    <row r="7" spans="2:7" x14ac:dyDescent="0.25">
      <c r="B7" s="222" t="s">
        <v>132</v>
      </c>
      <c r="C7" s="222"/>
      <c r="D7" s="65"/>
      <c r="E7" s="65"/>
      <c r="F7" s="65"/>
      <c r="G7" s="66"/>
    </row>
    <row r="8" spans="2:7" ht="14.4" thickBot="1" x14ac:dyDescent="0.3">
      <c r="B8" s="67"/>
      <c r="C8" s="67"/>
      <c r="D8" s="65"/>
      <c r="E8" s="65"/>
      <c r="F8" s="65"/>
      <c r="G8" s="66"/>
    </row>
    <row r="9" spans="2:7" ht="14.4" thickBot="1" x14ac:dyDescent="0.3">
      <c r="B9" s="223" t="str">
        <f>+[2]FUENTES!C9</f>
        <v>Caldera de Poder</v>
      </c>
      <c r="C9" s="224"/>
      <c r="D9" s="225"/>
      <c r="E9" s="65"/>
      <c r="F9" s="65"/>
      <c r="G9" s="66"/>
    </row>
    <row r="10" spans="2:7" x14ac:dyDescent="0.25">
      <c r="B10" s="68" t="s">
        <v>133</v>
      </c>
      <c r="C10" s="69"/>
      <c r="D10" s="69"/>
      <c r="E10" s="65"/>
      <c r="F10" s="65"/>
      <c r="G10" s="66"/>
    </row>
    <row r="11" spans="2:7" x14ac:dyDescent="0.25">
      <c r="B11" s="70"/>
      <c r="C11" s="71"/>
      <c r="D11" s="71"/>
      <c r="E11" s="71"/>
      <c r="F11" s="71"/>
      <c r="G11" s="71"/>
    </row>
    <row r="12" spans="2:7" ht="58.5" customHeight="1" x14ac:dyDescent="0.25">
      <c r="B12" s="72" t="s">
        <v>134</v>
      </c>
      <c r="C12" s="203" t="s">
        <v>119</v>
      </c>
      <c r="D12" s="204"/>
      <c r="E12" s="71"/>
      <c r="F12" s="71"/>
      <c r="G12" s="71"/>
    </row>
    <row r="13" spans="2:7" ht="24.75" customHeight="1" x14ac:dyDescent="0.25">
      <c r="B13" s="72" t="s">
        <v>135</v>
      </c>
      <c r="C13" s="205" t="s">
        <v>130</v>
      </c>
      <c r="D13" s="206"/>
      <c r="E13" s="71"/>
      <c r="F13" s="71"/>
      <c r="G13" s="71"/>
    </row>
    <row r="14" spans="2:7" x14ac:dyDescent="0.25">
      <c r="B14" s="216" t="s">
        <v>136</v>
      </c>
      <c r="C14" s="73" t="s">
        <v>137</v>
      </c>
      <c r="D14" s="74" t="s">
        <v>130</v>
      </c>
      <c r="E14" s="71"/>
      <c r="F14" s="71"/>
      <c r="G14" s="71"/>
    </row>
    <row r="15" spans="2:7" x14ac:dyDescent="0.25">
      <c r="B15" s="216"/>
      <c r="C15" s="73" t="s">
        <v>138</v>
      </c>
      <c r="D15" s="74" t="s">
        <v>130</v>
      </c>
      <c r="E15" s="71"/>
      <c r="F15" s="71"/>
      <c r="G15" s="71"/>
    </row>
    <row r="16" spans="2:7" x14ac:dyDescent="0.25">
      <c r="B16" s="216"/>
      <c r="C16" s="73" t="s">
        <v>120</v>
      </c>
      <c r="D16" s="74" t="s">
        <v>130</v>
      </c>
      <c r="E16" s="71"/>
      <c r="F16" s="71"/>
      <c r="G16" s="71"/>
    </row>
    <row r="17" spans="1:7" x14ac:dyDescent="0.25">
      <c r="B17" s="216"/>
      <c r="C17" s="73" t="s">
        <v>121</v>
      </c>
      <c r="D17" s="74" t="s">
        <v>130</v>
      </c>
      <c r="E17" s="71"/>
      <c r="F17" s="71"/>
      <c r="G17" s="71"/>
    </row>
    <row r="18" spans="1:7" x14ac:dyDescent="0.25">
      <c r="B18" s="216"/>
      <c r="C18" s="73" t="s">
        <v>139</v>
      </c>
      <c r="D18" s="74" t="s">
        <v>130</v>
      </c>
      <c r="E18" s="71"/>
      <c r="F18" s="71"/>
      <c r="G18" s="71"/>
    </row>
    <row r="19" spans="1:7" x14ac:dyDescent="0.25">
      <c r="B19" s="216"/>
      <c r="C19" s="73" t="s">
        <v>140</v>
      </c>
      <c r="D19" s="74" t="s">
        <v>130</v>
      </c>
      <c r="E19" s="71"/>
      <c r="F19" s="71"/>
      <c r="G19" s="71"/>
    </row>
    <row r="20" spans="1:7" x14ac:dyDescent="0.25">
      <c r="B20" s="85" t="s">
        <v>141</v>
      </c>
      <c r="C20" s="205" t="s">
        <v>142</v>
      </c>
      <c r="D20" s="206"/>
      <c r="E20" s="71"/>
      <c r="F20" s="71"/>
      <c r="G20" s="71"/>
    </row>
    <row r="21" spans="1:7" ht="21" x14ac:dyDescent="0.25">
      <c r="B21" s="75" t="s">
        <v>143</v>
      </c>
      <c r="C21" s="203" t="s">
        <v>144</v>
      </c>
      <c r="D21" s="204"/>
      <c r="E21" s="71"/>
      <c r="F21" s="71"/>
      <c r="G21" s="71"/>
    </row>
    <row r="22" spans="1:7" ht="19.5" customHeight="1" x14ac:dyDescent="0.25">
      <c r="B22" s="76" t="s">
        <v>145</v>
      </c>
      <c r="C22" s="207">
        <v>10200401</v>
      </c>
      <c r="D22" s="208"/>
      <c r="E22" s="71"/>
      <c r="F22" s="71"/>
      <c r="G22" s="71"/>
    </row>
    <row r="23" spans="1:7" ht="18.75" customHeight="1" x14ac:dyDescent="0.25">
      <c r="B23" s="77" t="s">
        <v>146</v>
      </c>
      <c r="C23" s="221" t="s">
        <v>147</v>
      </c>
      <c r="D23" s="221"/>
      <c r="E23" s="71"/>
      <c r="F23" s="71"/>
      <c r="G23" s="71"/>
    </row>
    <row r="24" spans="1:7" ht="12" customHeight="1" x14ac:dyDescent="0.25">
      <c r="A24" s="47"/>
      <c r="B24" s="78"/>
      <c r="C24" s="78"/>
      <c r="D24" s="78"/>
      <c r="E24" s="71"/>
      <c r="F24" s="71"/>
      <c r="G24" s="71"/>
    </row>
    <row r="25" spans="1:7" x14ac:dyDescent="0.25">
      <c r="B25" s="220"/>
      <c r="C25" s="220"/>
      <c r="D25" s="220"/>
      <c r="E25" s="79" t="s">
        <v>48</v>
      </c>
      <c r="F25" s="79" t="s">
        <v>1</v>
      </c>
      <c r="G25" s="80" t="s">
        <v>0</v>
      </c>
    </row>
    <row r="26" spans="1:7" x14ac:dyDescent="0.25">
      <c r="B26" s="216" t="s">
        <v>148</v>
      </c>
      <c r="C26" s="216"/>
      <c r="D26" s="216"/>
      <c r="E26" s="81" t="str">
        <f>+VLOOKUP(C22,'[3]Hoja1 (2)'!$A$1:$G$113,4,0)</f>
        <v>0.00676*PET6</v>
      </c>
      <c r="F26" s="81" t="str">
        <f>+VLOOKUP(C22,'[3]Hoja1 (2)'!$A$1:$G$113,2,0)</f>
        <v>0.02364*PET6</v>
      </c>
      <c r="G26" s="81" t="str">
        <f>+VLOOKUP(C22,'[3]Hoja1 (2)'!$A$1:$G$113,5,0)</f>
        <v>0.00181*PET6</v>
      </c>
    </row>
    <row r="27" spans="1:7" x14ac:dyDescent="0.25">
      <c r="B27" s="217" t="s">
        <v>149</v>
      </c>
      <c r="C27" s="218"/>
      <c r="D27" s="219"/>
      <c r="E27" s="81" t="str">
        <f>+VLOOKUP(C23,[4]Hoja1!$B$1:$F$24,3,0)</f>
        <v>N/A</v>
      </c>
      <c r="F27" s="81" t="str">
        <f>+VLOOKUP(C23,[4]Hoja1!$B$1:$F$24,4,0)</f>
        <v>N/A</v>
      </c>
      <c r="G27" s="81">
        <f>+VLOOKUP(C23,[4]Hoja1!$B$1:$F$24,2,0)</f>
        <v>98</v>
      </c>
    </row>
    <row r="28" spans="1:7" x14ac:dyDescent="0.25">
      <c r="B28" s="71"/>
      <c r="C28" s="71"/>
      <c r="D28" s="71"/>
      <c r="E28" s="71"/>
      <c r="F28" s="71"/>
      <c r="G28" s="71"/>
    </row>
    <row r="29" spans="1:7" x14ac:dyDescent="0.25">
      <c r="B29" s="71"/>
      <c r="C29" s="71"/>
      <c r="D29" s="71"/>
      <c r="E29" s="71"/>
      <c r="F29" s="71"/>
      <c r="G29" s="71"/>
    </row>
    <row r="30" spans="1:7" x14ac:dyDescent="0.25">
      <c r="B30" s="71"/>
      <c r="C30" s="71"/>
      <c r="D30" s="71"/>
      <c r="E30" s="71"/>
      <c r="F30" s="71"/>
      <c r="G30" s="71"/>
    </row>
    <row r="31" spans="1:7" x14ac:dyDescent="0.25">
      <c r="B31" s="68" t="s">
        <v>76</v>
      </c>
      <c r="C31" s="69"/>
      <c r="D31" s="69"/>
      <c r="E31" s="65"/>
      <c r="F31" s="65"/>
      <c r="G31" s="66"/>
    </row>
    <row r="32" spans="1:7" x14ac:dyDescent="0.25">
      <c r="B32" s="70"/>
      <c r="C32" s="71"/>
      <c r="D32" s="71"/>
      <c r="E32" s="71"/>
      <c r="F32" s="71"/>
      <c r="G32" s="71"/>
    </row>
    <row r="33" spans="2:7" ht="58.5" customHeight="1" x14ac:dyDescent="0.25">
      <c r="B33" s="72" t="s">
        <v>134</v>
      </c>
      <c r="C33" s="203" t="s">
        <v>119</v>
      </c>
      <c r="D33" s="204"/>
      <c r="E33" s="71"/>
      <c r="F33" s="71"/>
      <c r="G33" s="71"/>
    </row>
    <row r="34" spans="2:7" ht="20.399999999999999" x14ac:dyDescent="0.25">
      <c r="B34" s="72" t="s">
        <v>135</v>
      </c>
      <c r="C34" s="205" t="s">
        <v>130</v>
      </c>
      <c r="D34" s="206"/>
      <c r="E34" s="71"/>
      <c r="F34" s="71"/>
      <c r="G34" s="71"/>
    </row>
    <row r="35" spans="2:7" x14ac:dyDescent="0.25">
      <c r="B35" s="216" t="s">
        <v>136</v>
      </c>
      <c r="C35" s="73" t="s">
        <v>137</v>
      </c>
      <c r="D35" s="74" t="s">
        <v>130</v>
      </c>
      <c r="E35" s="71"/>
      <c r="F35" s="71"/>
      <c r="G35" s="71"/>
    </row>
    <row r="36" spans="2:7" x14ac:dyDescent="0.25">
      <c r="B36" s="216"/>
      <c r="C36" s="73" t="s">
        <v>138</v>
      </c>
      <c r="D36" s="74" t="s">
        <v>130</v>
      </c>
      <c r="E36" s="71"/>
      <c r="F36" s="71"/>
      <c r="G36" s="71"/>
    </row>
    <row r="37" spans="2:7" x14ac:dyDescent="0.25">
      <c r="B37" s="216"/>
      <c r="C37" s="73" t="s">
        <v>120</v>
      </c>
      <c r="D37" s="74" t="s">
        <v>130</v>
      </c>
      <c r="E37" s="71"/>
      <c r="F37" s="71"/>
      <c r="G37" s="71"/>
    </row>
    <row r="38" spans="2:7" x14ac:dyDescent="0.25">
      <c r="B38" s="216"/>
      <c r="C38" s="73" t="s">
        <v>121</v>
      </c>
      <c r="D38" s="74" t="s">
        <v>130</v>
      </c>
      <c r="E38" s="71"/>
      <c r="F38" s="71"/>
      <c r="G38" s="71"/>
    </row>
    <row r="39" spans="2:7" x14ac:dyDescent="0.25">
      <c r="B39" s="216"/>
      <c r="C39" s="73" t="s">
        <v>139</v>
      </c>
      <c r="D39" s="74" t="s">
        <v>130</v>
      </c>
      <c r="E39" s="71"/>
      <c r="F39" s="71"/>
      <c r="G39" s="71"/>
    </row>
    <row r="40" spans="2:7" x14ac:dyDescent="0.25">
      <c r="B40" s="216"/>
      <c r="C40" s="73" t="s">
        <v>140</v>
      </c>
      <c r="D40" s="74" t="s">
        <v>130</v>
      </c>
      <c r="E40" s="71"/>
      <c r="F40" s="71"/>
      <c r="G40" s="71"/>
    </row>
    <row r="41" spans="2:7" ht="21" customHeight="1" x14ac:dyDescent="0.25">
      <c r="B41" s="85" t="s">
        <v>141</v>
      </c>
      <c r="C41" s="205" t="s">
        <v>150</v>
      </c>
      <c r="D41" s="206"/>
      <c r="E41" s="71"/>
      <c r="F41" s="71"/>
      <c r="G41" s="71"/>
    </row>
    <row r="42" spans="2:7" ht="26.4" customHeight="1" x14ac:dyDescent="0.25">
      <c r="B42" s="75" t="s">
        <v>143</v>
      </c>
      <c r="C42" s="203" t="s">
        <v>151</v>
      </c>
      <c r="D42" s="204"/>
      <c r="E42" s="71"/>
      <c r="F42" s="71"/>
      <c r="G42" s="71"/>
    </row>
    <row r="43" spans="2:7" x14ac:dyDescent="0.25">
      <c r="B43" s="76" t="s">
        <v>145</v>
      </c>
      <c r="C43" s="207">
        <v>10200501</v>
      </c>
      <c r="D43" s="208"/>
      <c r="E43" s="71"/>
      <c r="F43" s="71"/>
      <c r="G43" s="71"/>
    </row>
    <row r="44" spans="2:7" ht="13.95" customHeight="1" x14ac:dyDescent="0.25">
      <c r="B44" s="77" t="s">
        <v>146</v>
      </c>
      <c r="C44" s="221" t="s">
        <v>147</v>
      </c>
      <c r="D44" s="221"/>
      <c r="E44" s="71"/>
      <c r="F44" s="71"/>
      <c r="G44" s="71"/>
    </row>
    <row r="45" spans="2:7" ht="13.95" customHeight="1" x14ac:dyDescent="0.25">
      <c r="B45" s="78"/>
      <c r="C45" s="78"/>
      <c r="D45" s="78"/>
      <c r="E45" s="71"/>
      <c r="F45" s="71"/>
      <c r="G45" s="71"/>
    </row>
    <row r="46" spans="2:7" ht="14.4" customHeight="1" x14ac:dyDescent="0.25">
      <c r="B46" s="220"/>
      <c r="C46" s="220"/>
      <c r="D46" s="220"/>
      <c r="E46" s="79" t="s">
        <v>48</v>
      </c>
      <c r="F46" s="79" t="s">
        <v>1</v>
      </c>
      <c r="G46" s="80" t="s">
        <v>0</v>
      </c>
    </row>
    <row r="47" spans="2:7" ht="13.95" customHeight="1" x14ac:dyDescent="0.25">
      <c r="B47" s="216" t="s">
        <v>148</v>
      </c>
      <c r="C47" s="216"/>
      <c r="D47" s="216"/>
      <c r="E47" s="81" t="str">
        <f>+VLOOKUP(C43,'[3]Hoja1 (2)'!$A$1:$G$113,4,0)</f>
        <v>0.00283*KEROS</v>
      </c>
      <c r="F47" s="81" t="str">
        <f>+VLOOKUP(C43,'[3]Hoja1 (2)'!$A$1:$G$113,2,0)</f>
        <v>0.0042*PET2</v>
      </c>
      <c r="G47" s="81" t="str">
        <f>+VLOOKUP(C43,'[3]Hoja1 (2)'!$A$1:$G$113,5,0)</f>
        <v>0.00029*PET2</v>
      </c>
    </row>
    <row r="48" spans="2:7" ht="13.95" customHeight="1" x14ac:dyDescent="0.25">
      <c r="B48" s="217" t="s">
        <v>149</v>
      </c>
      <c r="C48" s="218"/>
      <c r="D48" s="219"/>
      <c r="E48" s="81" t="str">
        <f>+VLOOKUP(C44,[4]Hoja1!$B$1:$F$24,3,0)</f>
        <v>N/A</v>
      </c>
      <c r="F48" s="81" t="str">
        <f>+VLOOKUP(C44,[4]Hoja1!$B$1:$F$24,4,0)</f>
        <v>N/A</v>
      </c>
      <c r="G48" s="81">
        <f>+VLOOKUP(C44,[4]Hoja1!$B$1:$F$24,2,0)</f>
        <v>98</v>
      </c>
    </row>
    <row r="49" spans="2:7" ht="13.95" customHeight="1" x14ac:dyDescent="0.25">
      <c r="B49" s="82"/>
      <c r="C49" s="82"/>
      <c r="D49" s="82"/>
      <c r="E49" s="83"/>
      <c r="F49" s="83"/>
      <c r="G49" s="83"/>
    </row>
    <row r="50" spans="2:7" x14ac:dyDescent="0.25">
      <c r="B50" s="68" t="s">
        <v>77</v>
      </c>
      <c r="C50" s="69"/>
      <c r="D50" s="69"/>
      <c r="E50" s="65"/>
      <c r="F50" s="65"/>
      <c r="G50" s="66"/>
    </row>
    <row r="51" spans="2:7" x14ac:dyDescent="0.25">
      <c r="B51" s="70"/>
      <c r="C51" s="71"/>
      <c r="D51" s="71"/>
      <c r="E51" s="71"/>
      <c r="F51" s="71"/>
      <c r="G51" s="71"/>
    </row>
    <row r="52" spans="2:7" ht="58.5" customHeight="1" x14ac:dyDescent="0.25">
      <c r="B52" s="72" t="s">
        <v>134</v>
      </c>
      <c r="C52" s="203" t="s">
        <v>119</v>
      </c>
      <c r="D52" s="204"/>
      <c r="E52" s="71"/>
      <c r="F52" s="71"/>
      <c r="G52" s="71"/>
    </row>
    <row r="53" spans="2:7" ht="20.399999999999999" x14ac:dyDescent="0.25">
      <c r="B53" s="72" t="s">
        <v>135</v>
      </c>
      <c r="C53" s="205" t="s">
        <v>130</v>
      </c>
      <c r="D53" s="206"/>
      <c r="E53" s="71"/>
      <c r="F53" s="71"/>
      <c r="G53" s="71"/>
    </row>
    <row r="54" spans="2:7" x14ac:dyDescent="0.25">
      <c r="B54" s="216" t="s">
        <v>136</v>
      </c>
      <c r="C54" s="73" t="s">
        <v>137</v>
      </c>
      <c r="D54" s="74" t="s">
        <v>130</v>
      </c>
      <c r="E54" s="71"/>
      <c r="F54" s="71"/>
      <c r="G54" s="71"/>
    </row>
    <row r="55" spans="2:7" x14ac:dyDescent="0.25">
      <c r="B55" s="216"/>
      <c r="C55" s="73" t="s">
        <v>138</v>
      </c>
      <c r="D55" s="74" t="s">
        <v>130</v>
      </c>
      <c r="E55" s="71"/>
      <c r="F55" s="71"/>
      <c r="G55" s="71"/>
    </row>
    <row r="56" spans="2:7" x14ac:dyDescent="0.25">
      <c r="B56" s="216"/>
      <c r="C56" s="73" t="s">
        <v>120</v>
      </c>
      <c r="D56" s="74" t="s">
        <v>130</v>
      </c>
      <c r="E56" s="71"/>
      <c r="F56" s="71"/>
      <c r="G56" s="71"/>
    </row>
    <row r="57" spans="2:7" x14ac:dyDescent="0.25">
      <c r="B57" s="216"/>
      <c r="C57" s="73" t="s">
        <v>121</v>
      </c>
      <c r="D57" s="74" t="s">
        <v>130</v>
      </c>
      <c r="E57" s="71"/>
      <c r="F57" s="71"/>
      <c r="G57" s="71"/>
    </row>
    <row r="58" spans="2:7" x14ac:dyDescent="0.25">
      <c r="B58" s="216"/>
      <c r="C58" s="73" t="s">
        <v>139</v>
      </c>
      <c r="D58" s="74" t="s">
        <v>130</v>
      </c>
      <c r="E58" s="71"/>
      <c r="F58" s="71"/>
      <c r="G58" s="71"/>
    </row>
    <row r="59" spans="2:7" x14ac:dyDescent="0.25">
      <c r="B59" s="216"/>
      <c r="C59" s="73" t="s">
        <v>140</v>
      </c>
      <c r="D59" s="74" t="s">
        <v>130</v>
      </c>
      <c r="E59" s="71"/>
      <c r="F59" s="71"/>
      <c r="G59" s="71"/>
    </row>
    <row r="60" spans="2:7" ht="30" customHeight="1" x14ac:dyDescent="0.25">
      <c r="B60" s="85" t="s">
        <v>141</v>
      </c>
      <c r="C60" s="205" t="s">
        <v>150</v>
      </c>
      <c r="D60" s="206"/>
      <c r="E60" s="71"/>
      <c r="F60" s="71"/>
      <c r="G60" s="71"/>
    </row>
    <row r="61" spans="2:7" ht="21" x14ac:dyDescent="0.25">
      <c r="B61" s="75" t="s">
        <v>143</v>
      </c>
      <c r="C61" s="203" t="s">
        <v>151</v>
      </c>
      <c r="D61" s="204"/>
      <c r="E61" s="71"/>
      <c r="F61" s="71"/>
      <c r="G61" s="71"/>
    </row>
    <row r="62" spans="2:7" x14ac:dyDescent="0.25">
      <c r="B62" s="76" t="s">
        <v>145</v>
      </c>
      <c r="C62" s="207">
        <v>10201001</v>
      </c>
      <c r="D62" s="208"/>
      <c r="E62" s="71"/>
      <c r="F62" s="71"/>
      <c r="G62" s="71"/>
    </row>
    <row r="63" spans="2:7" ht="14.25" customHeight="1" x14ac:dyDescent="0.25">
      <c r="B63" s="77" t="s">
        <v>146</v>
      </c>
      <c r="C63" s="221" t="s">
        <v>147</v>
      </c>
      <c r="D63" s="221"/>
      <c r="E63" s="71"/>
      <c r="F63" s="71"/>
      <c r="G63" s="71"/>
    </row>
    <row r="64" spans="2:7" ht="14.25" customHeight="1" x14ac:dyDescent="0.25">
      <c r="B64" s="78"/>
      <c r="C64" s="78"/>
      <c r="D64" s="78"/>
      <c r="E64" s="71"/>
      <c r="F64" s="71"/>
      <c r="G64" s="71"/>
    </row>
    <row r="65" spans="2:7" x14ac:dyDescent="0.25">
      <c r="B65" s="220"/>
      <c r="C65" s="220"/>
      <c r="D65" s="220"/>
      <c r="E65" s="79" t="s">
        <v>48</v>
      </c>
      <c r="F65" s="79" t="s">
        <v>1</v>
      </c>
      <c r="G65" s="80" t="s">
        <v>0</v>
      </c>
    </row>
    <row r="66" spans="2:7" ht="14.25" customHeight="1" x14ac:dyDescent="0.25">
      <c r="B66" s="216" t="s">
        <v>148</v>
      </c>
      <c r="C66" s="216"/>
      <c r="D66" s="216"/>
      <c r="E66" s="81" t="str">
        <f>+VLOOKUP(C62,'[3]Hoja1 (2)'!$A$1:$G$113,4,0)</f>
        <v>0.00441*GLP</v>
      </c>
      <c r="F66" s="81" t="str">
        <f>+VLOOKUP(C62,'[3]Hoja1 (2)'!$A$1:$G$113,2,0)</f>
        <v>0.00031*GLP</v>
      </c>
      <c r="G66" s="84" t="str">
        <f>+VLOOKUP(C62,'[3]Hoja1 (2)'!$A$1:$G$113,5,0)</f>
        <v>0.00017*GLP</v>
      </c>
    </row>
    <row r="67" spans="2:7" ht="14.25" customHeight="1" x14ac:dyDescent="0.25">
      <c r="B67" s="217" t="s">
        <v>149</v>
      </c>
      <c r="C67" s="218"/>
      <c r="D67" s="219"/>
      <c r="E67" s="81" t="str">
        <f>+VLOOKUP(C63,[4]Hoja1!$B$1:$F$24,3,0)</f>
        <v>N/A</v>
      </c>
      <c r="F67" s="81" t="str">
        <f>+VLOOKUP(C63,[4]Hoja1!$B$1:$F$24,4,0)</f>
        <v>N/A</v>
      </c>
      <c r="G67" s="81">
        <f>+VLOOKUP(C63,[4]Hoja1!$B$1:$F$24,2,0)</f>
        <v>98</v>
      </c>
    </row>
    <row r="68" spans="2:7" x14ac:dyDescent="0.25">
      <c r="B68" s="71"/>
      <c r="C68" s="71"/>
      <c r="D68" s="71"/>
      <c r="E68" s="71"/>
      <c r="F68" s="71"/>
      <c r="G68" s="71"/>
    </row>
    <row r="69" spans="2:7" ht="25.5" customHeight="1" x14ac:dyDescent="0.25">
      <c r="B69" s="68" t="s">
        <v>78</v>
      </c>
      <c r="C69" s="69"/>
      <c r="D69" s="69"/>
      <c r="E69" s="65"/>
      <c r="F69" s="65"/>
      <c r="G69" s="66"/>
    </row>
    <row r="70" spans="2:7" x14ac:dyDescent="0.25">
      <c r="B70" s="70"/>
      <c r="C70" s="71"/>
      <c r="D70" s="71"/>
      <c r="E70" s="71"/>
      <c r="F70" s="71"/>
      <c r="G70" s="71"/>
    </row>
    <row r="71" spans="2:7" ht="21" x14ac:dyDescent="0.25">
      <c r="B71" s="72" t="s">
        <v>134</v>
      </c>
      <c r="C71" s="203" t="s">
        <v>119</v>
      </c>
      <c r="D71" s="204"/>
      <c r="E71" s="71"/>
      <c r="F71" s="71"/>
      <c r="G71" s="71"/>
    </row>
    <row r="72" spans="2:7" ht="20.399999999999999" x14ac:dyDescent="0.25">
      <c r="B72" s="72" t="s">
        <v>135</v>
      </c>
      <c r="C72" s="205" t="s">
        <v>130</v>
      </c>
      <c r="D72" s="206"/>
      <c r="E72" s="71"/>
      <c r="F72" s="71"/>
      <c r="G72" s="71"/>
    </row>
    <row r="73" spans="2:7" x14ac:dyDescent="0.25">
      <c r="B73" s="216" t="s">
        <v>136</v>
      </c>
      <c r="C73" s="73" t="s">
        <v>137</v>
      </c>
      <c r="D73" s="74" t="s">
        <v>130</v>
      </c>
      <c r="E73" s="71"/>
      <c r="F73" s="71"/>
      <c r="G73" s="71"/>
    </row>
    <row r="74" spans="2:7" x14ac:dyDescent="0.25">
      <c r="B74" s="216"/>
      <c r="C74" s="73" t="s">
        <v>138</v>
      </c>
      <c r="D74" s="74" t="s">
        <v>130</v>
      </c>
      <c r="E74" s="71"/>
      <c r="F74" s="71"/>
      <c r="G74" s="71"/>
    </row>
    <row r="75" spans="2:7" x14ac:dyDescent="0.25">
      <c r="B75" s="216"/>
      <c r="C75" s="73" t="s">
        <v>120</v>
      </c>
      <c r="D75" s="74" t="s">
        <v>130</v>
      </c>
      <c r="E75" s="71"/>
      <c r="F75" s="71"/>
      <c r="G75" s="71"/>
    </row>
    <row r="76" spans="2:7" ht="14.25" customHeight="1" x14ac:dyDescent="0.25">
      <c r="B76" s="216"/>
      <c r="C76" s="73" t="s">
        <v>121</v>
      </c>
      <c r="D76" s="74" t="s">
        <v>130</v>
      </c>
      <c r="E76" s="71"/>
      <c r="F76" s="71"/>
      <c r="G76" s="71"/>
    </row>
    <row r="77" spans="2:7" x14ac:dyDescent="0.25">
      <c r="B77" s="216"/>
      <c r="C77" s="73" t="s">
        <v>139</v>
      </c>
      <c r="D77" s="74" t="s">
        <v>130</v>
      </c>
      <c r="E77" s="71"/>
      <c r="F77" s="71"/>
      <c r="G77" s="71"/>
    </row>
    <row r="78" spans="2:7" x14ac:dyDescent="0.25">
      <c r="B78" s="216"/>
      <c r="C78" s="73" t="s">
        <v>140</v>
      </c>
      <c r="D78" s="74" t="s">
        <v>130</v>
      </c>
      <c r="E78" s="71"/>
      <c r="F78" s="71"/>
      <c r="G78" s="71"/>
    </row>
    <row r="79" spans="2:7" x14ac:dyDescent="0.25">
      <c r="B79" s="85" t="s">
        <v>141</v>
      </c>
      <c r="C79" s="205" t="s">
        <v>150</v>
      </c>
      <c r="D79" s="206"/>
      <c r="E79" s="71"/>
      <c r="F79" s="71"/>
      <c r="G79" s="71"/>
    </row>
    <row r="80" spans="2:7" ht="22.5" customHeight="1" x14ac:dyDescent="0.25">
      <c r="B80" s="75" t="s">
        <v>143</v>
      </c>
      <c r="C80" s="203" t="s">
        <v>151</v>
      </c>
      <c r="D80" s="204"/>
      <c r="E80" s="71"/>
      <c r="F80" s="71"/>
      <c r="G80" s="71"/>
    </row>
    <row r="81" spans="2:7" x14ac:dyDescent="0.25">
      <c r="B81" s="85" t="s">
        <v>145</v>
      </c>
      <c r="C81" s="207">
        <v>10200601</v>
      </c>
      <c r="D81" s="208"/>
      <c r="E81" s="71"/>
      <c r="F81" s="71"/>
      <c r="G81" s="71"/>
    </row>
    <row r="82" spans="2:7" ht="63" customHeight="1" x14ac:dyDescent="0.25">
      <c r="B82" s="77" t="s">
        <v>146</v>
      </c>
      <c r="C82" s="209" t="s">
        <v>147</v>
      </c>
      <c r="D82" s="210"/>
      <c r="E82" s="71"/>
      <c r="F82" s="71"/>
      <c r="G82" s="71"/>
    </row>
    <row r="83" spans="2:7" x14ac:dyDescent="0.25">
      <c r="B83" s="78"/>
      <c r="C83" s="78"/>
      <c r="D83" s="78"/>
      <c r="E83" s="71"/>
      <c r="F83" s="71"/>
      <c r="G83" s="71"/>
    </row>
    <row r="84" spans="2:7" x14ac:dyDescent="0.25">
      <c r="B84" s="194"/>
      <c r="C84" s="195"/>
      <c r="D84" s="196"/>
      <c r="E84" s="79" t="s">
        <v>48</v>
      </c>
      <c r="F84" s="79" t="s">
        <v>1</v>
      </c>
      <c r="G84" s="80" t="s">
        <v>0</v>
      </c>
    </row>
    <row r="85" spans="2:7" x14ac:dyDescent="0.25">
      <c r="B85" s="197" t="s">
        <v>148</v>
      </c>
      <c r="C85" s="198"/>
      <c r="D85" s="199"/>
      <c r="E85" s="81" t="str">
        <f>+VLOOKUP(C81,'[3]Hoja1 (2)'!$A$1:$G$113,4,0)</f>
        <v>0.00226*GNAT</v>
      </c>
      <c r="F85" s="81" t="str">
        <f>+VLOOKUP(C81,'[3]Hoja1 (2)'!$A$1:$G$113,2,0)</f>
        <v>0.00028*GNAT</v>
      </c>
      <c r="G85" s="81" t="str">
        <f>+VLOOKUP(C81,'[3]Hoja1 (2)'!$A$1:$G$113,5,0)</f>
        <v>0.00017*GNAT</v>
      </c>
    </row>
    <row r="86" spans="2:7" ht="22.5" customHeight="1" x14ac:dyDescent="0.25">
      <c r="B86" s="200" t="s">
        <v>149</v>
      </c>
      <c r="C86" s="201"/>
      <c r="D86" s="202"/>
      <c r="E86" s="81" t="str">
        <f>+VLOOKUP(C82,[4]Hoja1!$B$1:$F$24,3,0)</f>
        <v>N/A</v>
      </c>
      <c r="F86" s="81" t="str">
        <f>+VLOOKUP(C82,[4]Hoja1!$B$1:$F$24,4,0)</f>
        <v>N/A</v>
      </c>
      <c r="G86" s="81">
        <f>+VLOOKUP(C82,[4]Hoja1!$B$1:$F$24,2,0)</f>
        <v>98</v>
      </c>
    </row>
    <row r="87" spans="2:7" x14ac:dyDescent="0.25">
      <c r="B87" s="71"/>
      <c r="C87" s="71"/>
      <c r="D87" s="71"/>
      <c r="E87" s="71"/>
      <c r="F87" s="71"/>
      <c r="G87" s="71"/>
    </row>
    <row r="88" spans="2:7" ht="14.4" thickBot="1" x14ac:dyDescent="0.3">
      <c r="B88" s="71"/>
      <c r="C88" s="71"/>
      <c r="D88" s="71"/>
      <c r="E88" s="71"/>
      <c r="F88" s="71"/>
      <c r="G88" s="71"/>
    </row>
    <row r="89" spans="2:7" ht="14.4" thickBot="1" x14ac:dyDescent="0.3">
      <c r="B89" s="89" t="str">
        <f>+[2]FUENTES!D9</f>
        <v>Caldera Recuperadora</v>
      </c>
      <c r="C89" s="90"/>
      <c r="D89" s="91"/>
      <c r="E89" s="65"/>
      <c r="F89" s="65"/>
      <c r="G89" s="66"/>
    </row>
    <row r="90" spans="2:7" x14ac:dyDescent="0.25">
      <c r="B90" s="68" t="s">
        <v>133</v>
      </c>
      <c r="C90" s="69"/>
      <c r="D90" s="69"/>
      <c r="E90" s="65"/>
      <c r="F90" s="65"/>
      <c r="G90" s="66"/>
    </row>
    <row r="91" spans="2:7" ht="15.75" customHeight="1" x14ac:dyDescent="0.25">
      <c r="B91" s="70"/>
      <c r="C91" s="71"/>
      <c r="D91" s="71"/>
      <c r="E91" s="71"/>
      <c r="F91" s="71"/>
      <c r="G91" s="71"/>
    </row>
    <row r="92" spans="2:7" ht="78.75" customHeight="1" x14ac:dyDescent="0.25">
      <c r="B92" s="72" t="s">
        <v>134</v>
      </c>
      <c r="C92" s="203" t="s">
        <v>119</v>
      </c>
      <c r="D92" s="204"/>
      <c r="E92" s="71"/>
      <c r="F92" s="71"/>
      <c r="G92" s="71"/>
    </row>
    <row r="93" spans="2:7" ht="26.25" customHeight="1" x14ac:dyDescent="0.25">
      <c r="B93" s="72" t="s">
        <v>135</v>
      </c>
      <c r="C93" s="205" t="s">
        <v>130</v>
      </c>
      <c r="D93" s="206"/>
      <c r="E93" s="71"/>
      <c r="F93" s="71"/>
      <c r="G93" s="71"/>
    </row>
    <row r="94" spans="2:7" x14ac:dyDescent="0.25">
      <c r="B94" s="211" t="s">
        <v>136</v>
      </c>
      <c r="C94" s="73" t="s">
        <v>137</v>
      </c>
      <c r="D94" s="74" t="s">
        <v>130</v>
      </c>
      <c r="E94" s="71"/>
      <c r="F94" s="71"/>
      <c r="G94" s="71"/>
    </row>
    <row r="95" spans="2:7" x14ac:dyDescent="0.25">
      <c r="B95" s="212"/>
      <c r="C95" s="73" t="s">
        <v>138</v>
      </c>
      <c r="D95" s="74" t="s">
        <v>130</v>
      </c>
      <c r="E95" s="71"/>
      <c r="F95" s="71"/>
      <c r="G95" s="71"/>
    </row>
    <row r="96" spans="2:7" ht="14.25" customHeight="1" x14ac:dyDescent="0.25">
      <c r="B96" s="212"/>
      <c r="C96" s="73" t="s">
        <v>120</v>
      </c>
      <c r="D96" s="74" t="s">
        <v>130</v>
      </c>
      <c r="E96" s="71"/>
      <c r="F96" s="71"/>
      <c r="G96" s="71"/>
    </row>
    <row r="97" spans="2:7" ht="14.25" customHeight="1" x14ac:dyDescent="0.25">
      <c r="B97" s="212"/>
      <c r="C97" s="73" t="s">
        <v>121</v>
      </c>
      <c r="D97" s="74" t="s">
        <v>130</v>
      </c>
      <c r="E97" s="71"/>
      <c r="F97" s="71"/>
      <c r="G97" s="71"/>
    </row>
    <row r="98" spans="2:7" x14ac:dyDescent="0.25">
      <c r="B98" s="212"/>
      <c r="C98" s="73" t="s">
        <v>139</v>
      </c>
      <c r="D98" s="74" t="s">
        <v>130</v>
      </c>
      <c r="E98" s="71"/>
      <c r="F98" s="71"/>
      <c r="G98" s="71"/>
    </row>
    <row r="99" spans="2:7" x14ac:dyDescent="0.25">
      <c r="B99" s="213"/>
      <c r="C99" s="73" t="s">
        <v>140</v>
      </c>
      <c r="D99" s="74" t="s">
        <v>130</v>
      </c>
      <c r="E99" s="71"/>
      <c r="F99" s="71"/>
      <c r="G99" s="71"/>
    </row>
    <row r="100" spans="2:7" ht="26.25" customHeight="1" x14ac:dyDescent="0.25">
      <c r="B100" s="72" t="s">
        <v>141</v>
      </c>
      <c r="C100" s="203" t="s">
        <v>150</v>
      </c>
      <c r="D100" s="204"/>
      <c r="E100" s="71"/>
      <c r="F100" s="71"/>
      <c r="G100" s="71"/>
    </row>
    <row r="101" spans="2:7" ht="60.75" customHeight="1" x14ac:dyDescent="0.25">
      <c r="B101" s="75" t="s">
        <v>143</v>
      </c>
      <c r="C101" s="214" t="s">
        <v>151</v>
      </c>
      <c r="D101" s="215"/>
      <c r="E101" s="71"/>
      <c r="F101" s="71"/>
      <c r="G101" s="71"/>
    </row>
    <row r="102" spans="2:7" x14ac:dyDescent="0.25">
      <c r="B102" s="85" t="s">
        <v>145</v>
      </c>
      <c r="C102" s="207">
        <v>10200401</v>
      </c>
      <c r="D102" s="208"/>
      <c r="E102" s="71"/>
      <c r="F102" s="71"/>
      <c r="G102" s="71"/>
    </row>
    <row r="103" spans="2:7" x14ac:dyDescent="0.25">
      <c r="B103" s="77" t="s">
        <v>146</v>
      </c>
      <c r="C103" s="209" t="s">
        <v>147</v>
      </c>
      <c r="D103" s="210"/>
      <c r="E103" s="71"/>
      <c r="F103" s="71"/>
      <c r="G103" s="71"/>
    </row>
    <row r="104" spans="2:7" x14ac:dyDescent="0.25">
      <c r="B104" s="78"/>
      <c r="C104" s="78"/>
      <c r="D104" s="78"/>
      <c r="E104" s="71"/>
      <c r="F104" s="71"/>
      <c r="G104" s="71"/>
    </row>
    <row r="105" spans="2:7" x14ac:dyDescent="0.25">
      <c r="B105" s="194"/>
      <c r="C105" s="195"/>
      <c r="D105" s="196"/>
      <c r="E105" s="79" t="s">
        <v>48</v>
      </c>
      <c r="F105" s="79" t="s">
        <v>1</v>
      </c>
      <c r="G105" s="80" t="s">
        <v>0</v>
      </c>
    </row>
    <row r="106" spans="2:7" x14ac:dyDescent="0.25">
      <c r="B106" s="197" t="s">
        <v>148</v>
      </c>
      <c r="C106" s="198"/>
      <c r="D106" s="199"/>
      <c r="E106" s="81" t="str">
        <f>+VLOOKUP(C102,'[3]Hoja1 (2)'!$A$1:$G$113,4,0)</f>
        <v>0.00676*PET6</v>
      </c>
      <c r="F106" s="81" t="str">
        <f>+VLOOKUP(C102,'[3]Hoja1 (2)'!$A$1:$G$113,2,0)</f>
        <v>0.02364*PET6</v>
      </c>
      <c r="G106" s="81" t="str">
        <f>+VLOOKUP(C102,'[3]Hoja1 (2)'!$A$1:$G$113,5,0)</f>
        <v>0.00181*PET6</v>
      </c>
    </row>
    <row r="107" spans="2:7" ht="22.5" customHeight="1" x14ac:dyDescent="0.25">
      <c r="B107" s="200" t="s">
        <v>149</v>
      </c>
      <c r="C107" s="201"/>
      <c r="D107" s="202"/>
      <c r="E107" s="81" t="str">
        <f>+VLOOKUP(C103,[4]Hoja1!$B$1:$F$24,3,0)</f>
        <v>N/A</v>
      </c>
      <c r="F107" s="81" t="str">
        <f>+VLOOKUP(C103,[4]Hoja1!$B$1:$F$24,4,0)</f>
        <v>N/A</v>
      </c>
      <c r="G107" s="81">
        <f>+VLOOKUP(C103,[4]Hoja1!$B$1:$F$24,2,0)</f>
        <v>98</v>
      </c>
    </row>
    <row r="108" spans="2:7" x14ac:dyDescent="0.25">
      <c r="B108" s="71"/>
      <c r="C108" s="71"/>
      <c r="D108" s="71"/>
      <c r="E108" s="71"/>
      <c r="F108" s="71"/>
      <c r="G108" s="71"/>
    </row>
    <row r="109" spans="2:7" x14ac:dyDescent="0.25">
      <c r="B109" s="68" t="s">
        <v>76</v>
      </c>
      <c r="C109" s="69"/>
      <c r="D109" s="69"/>
      <c r="E109" s="65"/>
      <c r="F109" s="65"/>
      <c r="G109" s="71"/>
    </row>
    <row r="110" spans="2:7" ht="18" customHeight="1" x14ac:dyDescent="0.25">
      <c r="B110" s="70"/>
      <c r="C110" s="71"/>
      <c r="D110" s="71"/>
      <c r="E110" s="71"/>
      <c r="F110" s="71"/>
      <c r="G110" s="71"/>
    </row>
    <row r="111" spans="2:7" ht="63.75" customHeight="1" x14ac:dyDescent="0.25">
      <c r="B111" s="72" t="s">
        <v>134</v>
      </c>
      <c r="C111" s="203" t="s">
        <v>119</v>
      </c>
      <c r="D111" s="204"/>
      <c r="E111" s="71"/>
      <c r="F111" s="71"/>
      <c r="G111" s="71"/>
    </row>
    <row r="112" spans="2:7" ht="23.25" customHeight="1" x14ac:dyDescent="0.25">
      <c r="B112" s="72" t="s">
        <v>135</v>
      </c>
      <c r="C112" s="205" t="s">
        <v>130</v>
      </c>
      <c r="D112" s="206"/>
      <c r="E112" s="71"/>
      <c r="F112" s="71"/>
      <c r="G112" s="71"/>
    </row>
    <row r="113" spans="2:7" x14ac:dyDescent="0.25">
      <c r="B113" s="211" t="s">
        <v>136</v>
      </c>
      <c r="C113" s="73" t="s">
        <v>137</v>
      </c>
      <c r="D113" s="74" t="s">
        <v>130</v>
      </c>
      <c r="E113" s="71"/>
      <c r="F113" s="71"/>
      <c r="G113" s="71"/>
    </row>
    <row r="114" spans="2:7" x14ac:dyDescent="0.25">
      <c r="B114" s="212"/>
      <c r="C114" s="73" t="s">
        <v>138</v>
      </c>
      <c r="D114" s="74" t="s">
        <v>130</v>
      </c>
      <c r="E114" s="71"/>
      <c r="F114" s="71"/>
      <c r="G114" s="71"/>
    </row>
    <row r="115" spans="2:7" x14ac:dyDescent="0.25">
      <c r="B115" s="212"/>
      <c r="C115" s="73" t="s">
        <v>120</v>
      </c>
      <c r="D115" s="74" t="s">
        <v>130</v>
      </c>
      <c r="E115" s="71"/>
      <c r="F115" s="71"/>
      <c r="G115" s="71"/>
    </row>
    <row r="116" spans="2:7" ht="14.25" customHeight="1" x14ac:dyDescent="0.25">
      <c r="B116" s="212"/>
      <c r="C116" s="73" t="s">
        <v>121</v>
      </c>
      <c r="D116" s="74" t="s">
        <v>130</v>
      </c>
      <c r="E116" s="71"/>
      <c r="F116" s="71"/>
      <c r="G116" s="71"/>
    </row>
    <row r="117" spans="2:7" x14ac:dyDescent="0.25">
      <c r="B117" s="212"/>
      <c r="C117" s="73" t="s">
        <v>139</v>
      </c>
      <c r="D117" s="74" t="s">
        <v>130</v>
      </c>
      <c r="E117" s="71"/>
      <c r="F117" s="71"/>
      <c r="G117" s="71"/>
    </row>
    <row r="118" spans="2:7" x14ac:dyDescent="0.25">
      <c r="B118" s="213"/>
      <c r="C118" s="73" t="s">
        <v>140</v>
      </c>
      <c r="D118" s="74" t="s">
        <v>130</v>
      </c>
      <c r="E118" s="71"/>
      <c r="F118" s="71"/>
      <c r="G118" s="71"/>
    </row>
    <row r="119" spans="2:7" ht="26.25" customHeight="1" x14ac:dyDescent="0.25">
      <c r="B119" s="72" t="s">
        <v>141</v>
      </c>
      <c r="C119" s="203" t="s">
        <v>150</v>
      </c>
      <c r="D119" s="204"/>
      <c r="E119" s="71"/>
      <c r="F119" s="71"/>
      <c r="G119" s="71"/>
    </row>
    <row r="120" spans="2:7" ht="63.75" customHeight="1" x14ac:dyDescent="0.25">
      <c r="B120" s="75" t="s">
        <v>143</v>
      </c>
      <c r="C120" s="203" t="s">
        <v>151</v>
      </c>
      <c r="D120" s="204"/>
      <c r="E120" s="71"/>
      <c r="F120" s="71"/>
      <c r="G120" s="71"/>
    </row>
    <row r="121" spans="2:7" x14ac:dyDescent="0.25">
      <c r="B121" s="85" t="s">
        <v>145</v>
      </c>
      <c r="C121" s="207">
        <v>10200501</v>
      </c>
      <c r="D121" s="208"/>
      <c r="E121" s="71"/>
      <c r="F121" s="71"/>
      <c r="G121" s="71"/>
    </row>
    <row r="122" spans="2:7" x14ac:dyDescent="0.25">
      <c r="B122" s="77" t="s">
        <v>146</v>
      </c>
      <c r="C122" s="209" t="s">
        <v>147</v>
      </c>
      <c r="D122" s="210"/>
      <c r="E122" s="71"/>
      <c r="F122" s="71"/>
      <c r="G122" s="71"/>
    </row>
    <row r="123" spans="2:7" x14ac:dyDescent="0.25">
      <c r="B123" s="78"/>
      <c r="C123" s="78"/>
      <c r="D123" s="78"/>
      <c r="E123" s="71"/>
      <c r="F123" s="71"/>
      <c r="G123" s="71"/>
    </row>
    <row r="124" spans="2:7" x14ac:dyDescent="0.25">
      <c r="B124" s="194"/>
      <c r="C124" s="195"/>
      <c r="D124" s="196"/>
      <c r="E124" s="79" t="s">
        <v>48</v>
      </c>
      <c r="F124" s="79" t="s">
        <v>1</v>
      </c>
      <c r="G124" s="80" t="s">
        <v>0</v>
      </c>
    </row>
    <row r="125" spans="2:7" x14ac:dyDescent="0.25">
      <c r="B125" s="197" t="s">
        <v>148</v>
      </c>
      <c r="C125" s="198"/>
      <c r="D125" s="199"/>
      <c r="E125" s="81" t="str">
        <f>+VLOOKUP(C121,'[3]Hoja1 (2)'!$A$1:$G$113,4,0)</f>
        <v>0.00283*KEROS</v>
      </c>
      <c r="F125" s="81" t="str">
        <f>+VLOOKUP(C121,'[3]Hoja1 (2)'!$A$1:$G$113,2,0)</f>
        <v>0.0042*PET2</v>
      </c>
      <c r="G125" s="81" t="str">
        <f>+VLOOKUP(C121,'[3]Hoja1 (2)'!$A$1:$G$113,5,0)</f>
        <v>0.00029*PET2</v>
      </c>
    </row>
    <row r="126" spans="2:7" ht="20.399999999999999" x14ac:dyDescent="0.25">
      <c r="B126" s="86" t="s">
        <v>149</v>
      </c>
      <c r="C126" s="87"/>
      <c r="D126" s="88"/>
      <c r="E126" s="81" t="str">
        <f>+VLOOKUP(C122,[4]Hoja1!$B$1:$F$24,3,0)</f>
        <v>N/A</v>
      </c>
      <c r="F126" s="81" t="str">
        <f>+VLOOKUP(C122,[4]Hoja1!$B$1:$F$24,4,0)</f>
        <v>N/A</v>
      </c>
      <c r="G126" s="81">
        <f>+VLOOKUP(C122,[4]Hoja1!$B$1:$F$24,2,0)</f>
        <v>98</v>
      </c>
    </row>
    <row r="127" spans="2:7" x14ac:dyDescent="0.25">
      <c r="B127" s="82"/>
      <c r="C127" s="82"/>
      <c r="D127" s="82"/>
      <c r="E127" s="83"/>
      <c r="F127" s="83"/>
      <c r="G127" s="83"/>
    </row>
    <row r="128" spans="2:7" x14ac:dyDescent="0.25">
      <c r="B128" s="68" t="s">
        <v>77</v>
      </c>
      <c r="C128" s="69"/>
      <c r="D128" s="69"/>
      <c r="E128" s="65"/>
      <c r="F128" s="65"/>
      <c r="G128" s="66"/>
    </row>
    <row r="129" spans="2:7" ht="25.5" customHeight="1" x14ac:dyDescent="0.25">
      <c r="B129" s="70"/>
      <c r="C129" s="71"/>
      <c r="D129" s="71"/>
      <c r="E129" s="71"/>
      <c r="F129" s="71"/>
      <c r="G129" s="71"/>
    </row>
    <row r="130" spans="2:7" ht="78.75" customHeight="1" x14ac:dyDescent="0.25">
      <c r="B130" s="72" t="s">
        <v>134</v>
      </c>
      <c r="C130" s="203" t="s">
        <v>119</v>
      </c>
      <c r="D130" s="204"/>
      <c r="E130" s="71"/>
      <c r="F130" s="71"/>
      <c r="G130" s="71"/>
    </row>
    <row r="131" spans="2:7" ht="24" customHeight="1" x14ac:dyDescent="0.25">
      <c r="B131" s="72" t="s">
        <v>135</v>
      </c>
      <c r="C131" s="203" t="s">
        <v>130</v>
      </c>
      <c r="D131" s="204"/>
      <c r="E131" s="71"/>
      <c r="F131" s="71"/>
      <c r="G131" s="71"/>
    </row>
    <row r="132" spans="2:7" x14ac:dyDescent="0.25">
      <c r="B132" s="211" t="s">
        <v>136</v>
      </c>
      <c r="C132" s="73" t="s">
        <v>137</v>
      </c>
      <c r="D132" s="74" t="s">
        <v>130</v>
      </c>
      <c r="E132" s="71"/>
      <c r="F132" s="71"/>
      <c r="G132" s="71"/>
    </row>
    <row r="133" spans="2:7" x14ac:dyDescent="0.25">
      <c r="B133" s="212"/>
      <c r="C133" s="73" t="s">
        <v>138</v>
      </c>
      <c r="D133" s="74" t="s">
        <v>130</v>
      </c>
      <c r="E133" s="71"/>
      <c r="F133" s="71"/>
      <c r="G133" s="71"/>
    </row>
    <row r="134" spans="2:7" x14ac:dyDescent="0.25">
      <c r="B134" s="212"/>
      <c r="C134" s="73" t="s">
        <v>120</v>
      </c>
      <c r="D134" s="74" t="s">
        <v>130</v>
      </c>
      <c r="E134" s="71"/>
      <c r="F134" s="71"/>
      <c r="G134" s="71"/>
    </row>
    <row r="135" spans="2:7" ht="14.25" customHeight="1" x14ac:dyDescent="0.25">
      <c r="B135" s="212"/>
      <c r="C135" s="73" t="s">
        <v>121</v>
      </c>
      <c r="D135" s="74" t="s">
        <v>130</v>
      </c>
      <c r="E135" s="71"/>
      <c r="F135" s="71"/>
      <c r="G135" s="71"/>
    </row>
    <row r="136" spans="2:7" x14ac:dyDescent="0.25">
      <c r="B136" s="212"/>
      <c r="C136" s="73" t="s">
        <v>139</v>
      </c>
      <c r="D136" s="74" t="s">
        <v>130</v>
      </c>
      <c r="E136" s="71"/>
      <c r="F136" s="71"/>
      <c r="G136" s="71"/>
    </row>
    <row r="137" spans="2:7" x14ac:dyDescent="0.25">
      <c r="B137" s="213"/>
      <c r="C137" s="73" t="s">
        <v>140</v>
      </c>
      <c r="D137" s="74" t="s">
        <v>130</v>
      </c>
      <c r="E137" s="71"/>
      <c r="F137" s="71"/>
      <c r="G137" s="71"/>
    </row>
    <row r="138" spans="2:7" ht="24" customHeight="1" x14ac:dyDescent="0.25">
      <c r="B138" s="72" t="s">
        <v>141</v>
      </c>
      <c r="C138" s="203" t="s">
        <v>150</v>
      </c>
      <c r="D138" s="204"/>
      <c r="E138" s="71"/>
      <c r="F138" s="71"/>
      <c r="G138" s="71"/>
    </row>
    <row r="139" spans="2:7" ht="63" customHeight="1" x14ac:dyDescent="0.25">
      <c r="B139" s="75" t="s">
        <v>143</v>
      </c>
      <c r="C139" s="203" t="s">
        <v>151</v>
      </c>
      <c r="D139" s="204"/>
      <c r="E139" s="71"/>
      <c r="F139" s="71"/>
      <c r="G139" s="71"/>
    </row>
    <row r="140" spans="2:7" ht="25.5" customHeight="1" x14ac:dyDescent="0.25">
      <c r="B140" s="85" t="s">
        <v>145</v>
      </c>
      <c r="C140" s="207">
        <v>10201001</v>
      </c>
      <c r="D140" s="208"/>
      <c r="E140" s="71"/>
      <c r="F140" s="71"/>
      <c r="G140" s="71"/>
    </row>
    <row r="141" spans="2:7" x14ac:dyDescent="0.25">
      <c r="B141" s="77" t="s">
        <v>146</v>
      </c>
      <c r="C141" s="209" t="s">
        <v>147</v>
      </c>
      <c r="D141" s="210"/>
      <c r="E141" s="71"/>
      <c r="F141" s="71"/>
      <c r="G141" s="71"/>
    </row>
    <row r="142" spans="2:7" x14ac:dyDescent="0.25">
      <c r="B142" s="78"/>
      <c r="C142" s="78"/>
      <c r="D142" s="78"/>
      <c r="E142" s="71"/>
      <c r="F142" s="71"/>
      <c r="G142" s="71"/>
    </row>
    <row r="143" spans="2:7" x14ac:dyDescent="0.25">
      <c r="B143" s="194"/>
      <c r="C143" s="195"/>
      <c r="D143" s="196"/>
      <c r="E143" s="79" t="s">
        <v>48</v>
      </c>
      <c r="F143" s="79" t="s">
        <v>1</v>
      </c>
      <c r="G143" s="80" t="s">
        <v>0</v>
      </c>
    </row>
    <row r="144" spans="2:7" x14ac:dyDescent="0.25">
      <c r="B144" s="197" t="s">
        <v>148</v>
      </c>
      <c r="C144" s="198"/>
      <c r="D144" s="199"/>
      <c r="E144" s="81" t="str">
        <f>+VLOOKUP(C140,'[3]Hoja1 (2)'!$A$1:$G$113,4,0)</f>
        <v>0.00441*GLP</v>
      </c>
      <c r="F144" s="81" t="str">
        <f>+VLOOKUP(C140,'[3]Hoja1 (2)'!$A$1:$G$113,2,0)</f>
        <v>0.00031*GLP</v>
      </c>
      <c r="G144" s="84" t="str">
        <f>+VLOOKUP(C140,'[3]Hoja1 (2)'!$A$1:$G$113,5,0)</f>
        <v>0.00017*GLP</v>
      </c>
    </row>
    <row r="145" spans="2:7" ht="22.5" customHeight="1" x14ac:dyDescent="0.25">
      <c r="B145" s="200" t="s">
        <v>149</v>
      </c>
      <c r="C145" s="201"/>
      <c r="D145" s="202"/>
      <c r="E145" s="81" t="str">
        <f>+VLOOKUP(C141,[4]Hoja1!$B$1:$F$24,3,0)</f>
        <v>N/A</v>
      </c>
      <c r="F145" s="81" t="str">
        <f>+VLOOKUP(C141,[4]Hoja1!$B$1:$F$24,4,0)</f>
        <v>N/A</v>
      </c>
      <c r="G145" s="81">
        <f>+VLOOKUP(C141,[4]Hoja1!$B$1:$F$24,2,0)</f>
        <v>98</v>
      </c>
    </row>
    <row r="146" spans="2:7" x14ac:dyDescent="0.25">
      <c r="B146" s="71"/>
      <c r="C146" s="71"/>
      <c r="D146" s="71"/>
      <c r="E146" s="71"/>
      <c r="F146" s="71"/>
      <c r="G146" s="71"/>
    </row>
    <row r="147" spans="2:7" ht="19.5" customHeight="1" x14ac:dyDescent="0.25">
      <c r="B147" s="68" t="s">
        <v>78</v>
      </c>
      <c r="C147" s="69"/>
      <c r="D147" s="69"/>
      <c r="E147" s="65"/>
      <c r="F147" s="65"/>
      <c r="G147" s="66"/>
    </row>
    <row r="148" spans="2:7" ht="25.5" customHeight="1" x14ac:dyDescent="0.25">
      <c r="B148" s="70"/>
      <c r="C148" s="71"/>
      <c r="D148" s="71"/>
      <c r="E148" s="71"/>
      <c r="F148" s="71"/>
      <c r="G148" s="71"/>
    </row>
    <row r="149" spans="2:7" ht="78.75" customHeight="1" x14ac:dyDescent="0.25">
      <c r="B149" s="72" t="s">
        <v>134</v>
      </c>
      <c r="C149" s="203" t="s">
        <v>119</v>
      </c>
      <c r="D149" s="204"/>
      <c r="E149" s="71"/>
      <c r="F149" s="71"/>
      <c r="G149" s="71"/>
    </row>
    <row r="150" spans="2:7" ht="20.399999999999999" x14ac:dyDescent="0.25">
      <c r="B150" s="72" t="s">
        <v>135</v>
      </c>
      <c r="C150" s="205" t="s">
        <v>130</v>
      </c>
      <c r="D150" s="206"/>
      <c r="E150" s="71"/>
      <c r="F150" s="71"/>
      <c r="G150" s="71"/>
    </row>
    <row r="151" spans="2:7" ht="14.25" customHeight="1" x14ac:dyDescent="0.25">
      <c r="B151" s="211" t="s">
        <v>136</v>
      </c>
      <c r="C151" s="73" t="s">
        <v>137</v>
      </c>
      <c r="D151" s="74" t="s">
        <v>130</v>
      </c>
      <c r="E151" s="71"/>
      <c r="F151" s="71"/>
      <c r="G151" s="71"/>
    </row>
    <row r="152" spans="2:7" x14ac:dyDescent="0.25">
      <c r="B152" s="212"/>
      <c r="C152" s="73" t="s">
        <v>138</v>
      </c>
      <c r="D152" s="74" t="s">
        <v>130</v>
      </c>
      <c r="E152" s="71"/>
      <c r="F152" s="71"/>
      <c r="G152" s="71"/>
    </row>
    <row r="153" spans="2:7" x14ac:dyDescent="0.25">
      <c r="B153" s="212"/>
      <c r="C153" s="73" t="s">
        <v>120</v>
      </c>
      <c r="D153" s="74" t="s">
        <v>130</v>
      </c>
      <c r="E153" s="71"/>
      <c r="F153" s="71"/>
      <c r="G153" s="71"/>
    </row>
    <row r="154" spans="2:7" ht="14.25" customHeight="1" x14ac:dyDescent="0.25">
      <c r="B154" s="212"/>
      <c r="C154" s="73" t="s">
        <v>121</v>
      </c>
      <c r="D154" s="74" t="s">
        <v>130</v>
      </c>
      <c r="E154" s="71"/>
      <c r="F154" s="71"/>
      <c r="G154" s="71"/>
    </row>
    <row r="155" spans="2:7" ht="14.25" customHeight="1" x14ac:dyDescent="0.25">
      <c r="B155" s="212"/>
      <c r="C155" s="73" t="s">
        <v>139</v>
      </c>
      <c r="D155" s="74" t="s">
        <v>130</v>
      </c>
      <c r="E155" s="71"/>
      <c r="F155" s="71"/>
      <c r="G155" s="71"/>
    </row>
    <row r="156" spans="2:7" ht="14.25" customHeight="1" x14ac:dyDescent="0.25">
      <c r="B156" s="213"/>
      <c r="C156" s="73" t="s">
        <v>140</v>
      </c>
      <c r="D156" s="74" t="s">
        <v>130</v>
      </c>
      <c r="E156" s="71"/>
      <c r="F156" s="71"/>
      <c r="G156" s="71"/>
    </row>
    <row r="157" spans="2:7" ht="26.25" customHeight="1" x14ac:dyDescent="0.25">
      <c r="B157" s="72" t="s">
        <v>141</v>
      </c>
      <c r="C157" s="203" t="s">
        <v>150</v>
      </c>
      <c r="D157" s="204"/>
      <c r="E157" s="71"/>
      <c r="F157" s="71"/>
      <c r="G157" s="71"/>
    </row>
    <row r="158" spans="2:7" ht="21" x14ac:dyDescent="0.25">
      <c r="B158" s="75" t="s">
        <v>143</v>
      </c>
      <c r="C158" s="203" t="s">
        <v>151</v>
      </c>
      <c r="D158" s="204"/>
      <c r="E158" s="71"/>
      <c r="F158" s="71"/>
      <c r="G158" s="71"/>
    </row>
    <row r="159" spans="2:7" ht="38.25" customHeight="1" x14ac:dyDescent="0.25">
      <c r="B159" s="85" t="s">
        <v>145</v>
      </c>
      <c r="C159" s="207">
        <v>10200601</v>
      </c>
      <c r="D159" s="208"/>
      <c r="E159" s="71"/>
      <c r="F159" s="71"/>
      <c r="G159" s="71"/>
    </row>
    <row r="160" spans="2:7" x14ac:dyDescent="0.25">
      <c r="B160" s="77" t="s">
        <v>146</v>
      </c>
      <c r="C160" s="209" t="s">
        <v>147</v>
      </c>
      <c r="D160" s="210"/>
      <c r="E160" s="71"/>
      <c r="F160" s="71"/>
      <c r="G160" s="71"/>
    </row>
    <row r="161" spans="2:7" x14ac:dyDescent="0.25">
      <c r="B161" s="78"/>
      <c r="C161" s="78"/>
      <c r="D161" s="78"/>
      <c r="E161" s="71"/>
      <c r="F161" s="71"/>
      <c r="G161" s="71"/>
    </row>
    <row r="162" spans="2:7" x14ac:dyDescent="0.25">
      <c r="B162" s="194"/>
      <c r="C162" s="195"/>
      <c r="D162" s="196"/>
      <c r="E162" s="79" t="s">
        <v>48</v>
      </c>
      <c r="F162" s="79" t="s">
        <v>1</v>
      </c>
      <c r="G162" s="80" t="s">
        <v>0</v>
      </c>
    </row>
    <row r="163" spans="2:7" x14ac:dyDescent="0.25">
      <c r="B163" s="197" t="s">
        <v>148</v>
      </c>
      <c r="C163" s="198"/>
      <c r="D163" s="199"/>
      <c r="E163" s="81" t="str">
        <f>+VLOOKUP(C159,'[3]Hoja1 (2)'!$A$1:$G$113,4,0)</f>
        <v>0.00226*GNAT</v>
      </c>
      <c r="F163" s="81" t="str">
        <f>+VLOOKUP(C159,'[3]Hoja1 (2)'!$A$1:$G$113,2,0)</f>
        <v>0.00028*GNAT</v>
      </c>
      <c r="G163" s="81" t="str">
        <f>+VLOOKUP(C159,'[3]Hoja1 (2)'!$A$1:$G$113,5,0)</f>
        <v>0.00017*GNAT</v>
      </c>
    </row>
    <row r="164" spans="2:7" ht="22.5" customHeight="1" x14ac:dyDescent="0.25">
      <c r="B164" s="200" t="s">
        <v>149</v>
      </c>
      <c r="C164" s="201"/>
      <c r="D164" s="202"/>
      <c r="E164" s="81" t="str">
        <f>+VLOOKUP(C160,[4]Hoja1!$B$1:$F$24,3,0)</f>
        <v>N/A</v>
      </c>
      <c r="F164" s="81" t="str">
        <f>+VLOOKUP(C160,[4]Hoja1!$B$1:$F$24,4,0)</f>
        <v>N/A</v>
      </c>
      <c r="G164" s="81">
        <f>+VLOOKUP(C160,[4]Hoja1!$B$1:$F$24,2,0)</f>
        <v>98</v>
      </c>
    </row>
    <row r="165" spans="2:7" x14ac:dyDescent="0.25">
      <c r="B165" s="71"/>
      <c r="C165" s="71"/>
      <c r="D165" s="71"/>
      <c r="E165" s="71"/>
      <c r="F165" s="71"/>
      <c r="G165" s="71"/>
    </row>
    <row r="166" spans="2:7" x14ac:dyDescent="0.25">
      <c r="B166" s="71"/>
      <c r="C166" s="71"/>
      <c r="D166" s="71"/>
      <c r="E166" s="71"/>
      <c r="F166" s="71"/>
      <c r="G166" s="71"/>
    </row>
    <row r="167" spans="2:7" x14ac:dyDescent="0.25">
      <c r="B167" s="71"/>
      <c r="C167" s="71"/>
      <c r="D167" s="71"/>
      <c r="E167" s="71"/>
      <c r="F167" s="71"/>
      <c r="G167" s="71"/>
    </row>
    <row r="168" spans="2:7" x14ac:dyDescent="0.25">
      <c r="B168" s="71"/>
      <c r="C168" s="71"/>
      <c r="D168" s="71"/>
      <c r="E168" s="71"/>
      <c r="F168" s="71"/>
      <c r="G168" s="71"/>
    </row>
    <row r="169" spans="2:7" x14ac:dyDescent="0.25">
      <c r="B169" s="71"/>
      <c r="C169" s="71"/>
      <c r="D169" s="71"/>
      <c r="E169" s="71"/>
      <c r="F169" s="71"/>
      <c r="G169" s="71"/>
    </row>
    <row r="170" spans="2:7" ht="14.25" customHeight="1" x14ac:dyDescent="0.25">
      <c r="B170" s="71"/>
      <c r="C170" s="71"/>
      <c r="D170" s="71"/>
      <c r="E170" s="71"/>
      <c r="F170" s="71"/>
      <c r="G170" s="71"/>
    </row>
    <row r="171" spans="2:7" x14ac:dyDescent="0.25">
      <c r="B171" s="71"/>
      <c r="C171" s="71"/>
      <c r="D171" s="71"/>
      <c r="E171" s="71"/>
      <c r="F171" s="71"/>
      <c r="G171" s="71"/>
    </row>
    <row r="172" spans="2:7" x14ac:dyDescent="0.25">
      <c r="B172" s="71"/>
      <c r="C172" s="71"/>
      <c r="D172" s="71"/>
      <c r="E172" s="71"/>
      <c r="F172" s="71"/>
      <c r="G172" s="71"/>
    </row>
    <row r="173" spans="2:7" x14ac:dyDescent="0.25">
      <c r="B173" s="71"/>
      <c r="C173" s="71"/>
      <c r="D173" s="71"/>
      <c r="E173" s="71"/>
      <c r="F173" s="71"/>
      <c r="G173" s="71"/>
    </row>
    <row r="174" spans="2:7" ht="14.25" customHeight="1" x14ac:dyDescent="0.25">
      <c r="B174" s="71"/>
      <c r="C174" s="71"/>
      <c r="D174" s="71"/>
      <c r="E174" s="71"/>
      <c r="F174" s="71"/>
      <c r="G174" s="71"/>
    </row>
    <row r="175" spans="2:7" x14ac:dyDescent="0.25">
      <c r="B175" s="71"/>
      <c r="C175" s="71"/>
      <c r="D175" s="71"/>
      <c r="E175" s="71"/>
      <c r="F175" s="71"/>
      <c r="G175" s="71"/>
    </row>
    <row r="176" spans="2:7" x14ac:dyDescent="0.25">
      <c r="B176" s="71"/>
      <c r="C176" s="71"/>
      <c r="D176" s="71"/>
      <c r="E176" s="71"/>
      <c r="F176" s="71"/>
      <c r="G176" s="71"/>
    </row>
    <row r="177" spans="2:7" x14ac:dyDescent="0.25">
      <c r="B177" s="71"/>
      <c r="C177" s="71"/>
      <c r="D177" s="71"/>
      <c r="E177" s="71"/>
      <c r="F177" s="71"/>
      <c r="G177" s="71"/>
    </row>
    <row r="178" spans="2:7" x14ac:dyDescent="0.25">
      <c r="B178" s="71"/>
      <c r="C178" s="71"/>
      <c r="D178" s="71"/>
      <c r="E178" s="71"/>
      <c r="F178" s="71"/>
      <c r="G178" s="71"/>
    </row>
    <row r="179" spans="2:7" x14ac:dyDescent="0.25">
      <c r="B179" s="71"/>
      <c r="C179" s="71"/>
      <c r="D179" s="71"/>
      <c r="E179" s="71"/>
      <c r="F179" s="71"/>
      <c r="G179" s="71"/>
    </row>
    <row r="180" spans="2:7" x14ac:dyDescent="0.25">
      <c r="B180" s="71"/>
      <c r="C180" s="71"/>
      <c r="D180" s="71"/>
      <c r="E180" s="71"/>
      <c r="F180" s="71"/>
      <c r="G180" s="71"/>
    </row>
    <row r="181" spans="2:7" x14ac:dyDescent="0.25">
      <c r="B181" s="71"/>
      <c r="C181" s="71"/>
      <c r="D181" s="71"/>
      <c r="E181" s="71"/>
      <c r="F181" s="71"/>
      <c r="G181" s="71"/>
    </row>
    <row r="182" spans="2:7" x14ac:dyDescent="0.25">
      <c r="B182" s="71"/>
      <c r="C182" s="71"/>
      <c r="D182" s="71"/>
      <c r="E182" s="71"/>
      <c r="F182" s="71"/>
      <c r="G182" s="71"/>
    </row>
    <row r="183" spans="2:7" x14ac:dyDescent="0.25">
      <c r="B183" s="71"/>
      <c r="C183" s="71"/>
      <c r="D183" s="71"/>
      <c r="E183" s="71"/>
      <c r="F183" s="71"/>
      <c r="G183" s="71"/>
    </row>
    <row r="184" spans="2:7" x14ac:dyDescent="0.25">
      <c r="B184" s="71"/>
      <c r="C184" s="71"/>
      <c r="D184" s="71"/>
      <c r="E184" s="71"/>
      <c r="F184" s="71"/>
      <c r="G184" s="71"/>
    </row>
    <row r="185" spans="2:7" x14ac:dyDescent="0.25">
      <c r="B185" s="71"/>
      <c r="C185" s="71"/>
      <c r="D185" s="71"/>
      <c r="E185" s="71"/>
      <c r="F185" s="71"/>
      <c r="G185" s="71"/>
    </row>
    <row r="186" spans="2:7" x14ac:dyDescent="0.25">
      <c r="B186" s="71"/>
      <c r="C186" s="71"/>
      <c r="D186" s="71"/>
      <c r="E186" s="71"/>
      <c r="F186" s="71"/>
      <c r="G186" s="71"/>
    </row>
    <row r="187" spans="2:7" ht="25.5" customHeight="1" x14ac:dyDescent="0.25">
      <c r="B187" s="71"/>
      <c r="C187" s="71"/>
      <c r="D187" s="71"/>
      <c r="E187" s="71"/>
      <c r="F187" s="71"/>
      <c r="G187" s="71"/>
    </row>
    <row r="188" spans="2:7" x14ac:dyDescent="0.25">
      <c r="B188" s="71"/>
      <c r="C188" s="71"/>
      <c r="D188" s="71"/>
      <c r="E188" s="71"/>
      <c r="F188" s="71"/>
      <c r="G188" s="71"/>
    </row>
    <row r="189" spans="2:7" ht="14.25" customHeight="1" x14ac:dyDescent="0.25">
      <c r="B189" s="71"/>
      <c r="C189" s="71"/>
      <c r="D189" s="71"/>
      <c r="E189" s="71"/>
      <c r="F189" s="71"/>
      <c r="G189" s="71"/>
    </row>
    <row r="190" spans="2:7" x14ac:dyDescent="0.25">
      <c r="B190" s="71"/>
      <c r="C190" s="71"/>
      <c r="D190" s="71"/>
      <c r="E190" s="71"/>
      <c r="F190" s="71"/>
      <c r="G190" s="71"/>
    </row>
    <row r="191" spans="2:7" x14ac:dyDescent="0.25">
      <c r="B191" s="71"/>
      <c r="C191" s="71"/>
      <c r="D191" s="71"/>
      <c r="E191" s="71"/>
      <c r="F191" s="71"/>
      <c r="G191" s="71"/>
    </row>
    <row r="192" spans="2:7" x14ac:dyDescent="0.25">
      <c r="B192" s="71"/>
      <c r="C192" s="71"/>
      <c r="D192" s="71"/>
      <c r="E192" s="71"/>
      <c r="F192" s="71"/>
      <c r="G192" s="71"/>
    </row>
    <row r="193" spans="2:7" ht="14.25" customHeight="1" x14ac:dyDescent="0.25">
      <c r="B193" s="71"/>
      <c r="C193" s="71"/>
      <c r="D193" s="71"/>
      <c r="E193" s="71"/>
      <c r="F193" s="71"/>
      <c r="G193" s="71"/>
    </row>
    <row r="194" spans="2:7" x14ac:dyDescent="0.25">
      <c r="B194" s="71"/>
      <c r="C194" s="71"/>
      <c r="D194" s="71"/>
      <c r="E194" s="71"/>
      <c r="F194" s="71"/>
      <c r="G194" s="71"/>
    </row>
    <row r="195" spans="2:7" x14ac:dyDescent="0.25">
      <c r="B195" s="71"/>
      <c r="C195" s="71"/>
      <c r="D195" s="71"/>
      <c r="E195" s="71"/>
      <c r="F195" s="71"/>
      <c r="G195" s="71"/>
    </row>
    <row r="196" spans="2:7" x14ac:dyDescent="0.25">
      <c r="B196" s="71"/>
      <c r="C196" s="71"/>
      <c r="D196" s="71"/>
      <c r="E196" s="71"/>
      <c r="F196" s="71"/>
      <c r="G196" s="71"/>
    </row>
    <row r="197" spans="2:7" x14ac:dyDescent="0.25">
      <c r="B197" s="71"/>
      <c r="C197" s="71"/>
      <c r="D197" s="71"/>
      <c r="E197" s="71"/>
      <c r="F197" s="71"/>
      <c r="G197" s="71"/>
    </row>
    <row r="198" spans="2:7" x14ac:dyDescent="0.25">
      <c r="B198" s="71"/>
      <c r="C198" s="71"/>
      <c r="D198" s="71"/>
      <c r="E198" s="71"/>
      <c r="F198" s="71"/>
      <c r="G198" s="71"/>
    </row>
    <row r="199" spans="2:7" x14ac:dyDescent="0.25">
      <c r="B199" s="71"/>
      <c r="C199" s="71"/>
      <c r="D199" s="71"/>
      <c r="E199" s="71"/>
      <c r="F199" s="71"/>
      <c r="G199" s="71"/>
    </row>
    <row r="200" spans="2:7" x14ac:dyDescent="0.25">
      <c r="B200" s="71"/>
      <c r="C200" s="71"/>
      <c r="D200" s="71"/>
      <c r="E200" s="71"/>
      <c r="F200" s="71"/>
      <c r="G200" s="71"/>
    </row>
    <row r="201" spans="2:7" x14ac:dyDescent="0.25">
      <c r="B201" s="71"/>
      <c r="C201" s="71"/>
      <c r="D201" s="71"/>
      <c r="E201" s="71"/>
      <c r="F201" s="71"/>
      <c r="G201" s="71"/>
    </row>
    <row r="202" spans="2:7" x14ac:dyDescent="0.25">
      <c r="B202" s="71"/>
      <c r="C202" s="71"/>
      <c r="D202" s="71"/>
      <c r="E202" s="71"/>
      <c r="F202" s="71"/>
      <c r="G202" s="71"/>
    </row>
    <row r="203" spans="2:7" x14ac:dyDescent="0.25">
      <c r="B203" s="71"/>
      <c r="C203" s="71"/>
      <c r="D203" s="71"/>
      <c r="E203" s="71"/>
      <c r="F203" s="71"/>
      <c r="G203" s="71"/>
    </row>
    <row r="204" spans="2:7" x14ac:dyDescent="0.25">
      <c r="B204" s="71"/>
      <c r="C204" s="71"/>
      <c r="D204" s="71"/>
      <c r="E204" s="71"/>
      <c r="F204" s="71"/>
      <c r="G204" s="71"/>
    </row>
    <row r="205" spans="2:7" x14ac:dyDescent="0.25">
      <c r="B205" s="71"/>
      <c r="C205" s="71"/>
      <c r="D205" s="71"/>
      <c r="E205" s="71"/>
      <c r="F205" s="71"/>
      <c r="G205" s="71"/>
    </row>
    <row r="206" spans="2:7" x14ac:dyDescent="0.25">
      <c r="B206" s="71"/>
      <c r="C206" s="71"/>
      <c r="D206" s="71"/>
      <c r="E206" s="71"/>
      <c r="F206" s="71"/>
      <c r="G206" s="71"/>
    </row>
    <row r="207" spans="2:7" x14ac:dyDescent="0.25">
      <c r="B207" s="71"/>
      <c r="C207" s="71"/>
      <c r="D207" s="71"/>
      <c r="E207" s="71"/>
      <c r="F207" s="71"/>
      <c r="G207" s="71"/>
    </row>
    <row r="208" spans="2:7" ht="14.25" customHeight="1" x14ac:dyDescent="0.25">
      <c r="B208" s="71"/>
      <c r="C208" s="71"/>
      <c r="D208" s="71"/>
      <c r="E208" s="71"/>
      <c r="F208" s="71"/>
      <c r="G208" s="71"/>
    </row>
    <row r="209" spans="2:7" x14ac:dyDescent="0.25">
      <c r="B209" s="71"/>
      <c r="C209" s="71"/>
      <c r="D209" s="71"/>
      <c r="E209" s="71"/>
      <c r="F209" s="71"/>
      <c r="G209" s="71"/>
    </row>
    <row r="210" spans="2:7" x14ac:dyDescent="0.25">
      <c r="B210" s="71"/>
      <c r="C210" s="71"/>
      <c r="D210" s="71"/>
      <c r="E210" s="71"/>
      <c r="F210" s="71"/>
      <c r="G210" s="71"/>
    </row>
    <row r="211" spans="2:7" x14ac:dyDescent="0.25">
      <c r="B211" s="71"/>
      <c r="C211" s="71"/>
      <c r="D211" s="71"/>
      <c r="E211" s="71"/>
      <c r="F211" s="71"/>
      <c r="G211" s="71"/>
    </row>
    <row r="212" spans="2:7" ht="14.25" customHeight="1" x14ac:dyDescent="0.25">
      <c r="B212" s="71"/>
      <c r="C212" s="71"/>
      <c r="D212" s="71"/>
      <c r="E212" s="71"/>
      <c r="F212" s="71"/>
      <c r="G212" s="71"/>
    </row>
    <row r="213" spans="2:7" x14ac:dyDescent="0.25">
      <c r="B213" s="71"/>
      <c r="C213" s="71"/>
      <c r="D213" s="71"/>
      <c r="E213" s="71"/>
      <c r="F213" s="71"/>
      <c r="G213" s="71"/>
    </row>
    <row r="214" spans="2:7" x14ac:dyDescent="0.25">
      <c r="B214" s="71"/>
      <c r="C214" s="71"/>
      <c r="D214" s="71"/>
      <c r="E214" s="71"/>
      <c r="F214" s="71"/>
      <c r="G214" s="71"/>
    </row>
    <row r="215" spans="2:7" x14ac:dyDescent="0.25">
      <c r="B215" s="71"/>
      <c r="C215" s="71"/>
      <c r="D215" s="71"/>
      <c r="E215" s="71"/>
      <c r="F215" s="71"/>
      <c r="G215" s="71"/>
    </row>
    <row r="216" spans="2:7" x14ac:dyDescent="0.25">
      <c r="B216" s="71"/>
      <c r="C216" s="71"/>
      <c r="D216" s="71"/>
      <c r="E216" s="71"/>
      <c r="F216" s="71"/>
      <c r="G216" s="71"/>
    </row>
    <row r="217" spans="2:7" ht="38.25" customHeight="1" x14ac:dyDescent="0.25">
      <c r="B217" s="71"/>
      <c r="C217" s="71"/>
      <c r="D217" s="71"/>
      <c r="E217" s="71"/>
      <c r="F217" s="71"/>
      <c r="G217" s="71"/>
    </row>
    <row r="218" spans="2:7" ht="38.25" customHeight="1" x14ac:dyDescent="0.25">
      <c r="B218" s="71"/>
      <c r="C218" s="71"/>
      <c r="D218" s="71"/>
      <c r="E218" s="71"/>
      <c r="F218" s="71"/>
      <c r="G218" s="71"/>
    </row>
    <row r="219" spans="2:7" x14ac:dyDescent="0.25">
      <c r="B219" s="71"/>
      <c r="C219" s="71"/>
      <c r="D219" s="71"/>
      <c r="E219" s="71"/>
      <c r="F219" s="71"/>
      <c r="G219" s="71"/>
    </row>
    <row r="220" spans="2:7" x14ac:dyDescent="0.25">
      <c r="B220" s="71"/>
      <c r="C220" s="71"/>
      <c r="D220" s="71"/>
      <c r="E220" s="71"/>
      <c r="F220" s="71"/>
      <c r="G220" s="71"/>
    </row>
    <row r="221" spans="2:7" x14ac:dyDescent="0.25">
      <c r="B221" s="71"/>
      <c r="C221" s="71"/>
      <c r="D221" s="71"/>
      <c r="E221" s="71"/>
      <c r="F221" s="71"/>
      <c r="G221" s="71"/>
    </row>
    <row r="222" spans="2:7" x14ac:dyDescent="0.25">
      <c r="B222" s="71"/>
      <c r="C222" s="71"/>
      <c r="D222" s="71"/>
      <c r="E222" s="71"/>
      <c r="F222" s="71"/>
      <c r="G222" s="71"/>
    </row>
    <row r="223" spans="2:7" x14ac:dyDescent="0.25">
      <c r="B223" s="71"/>
      <c r="C223" s="71"/>
      <c r="D223" s="71"/>
      <c r="E223" s="71"/>
      <c r="F223" s="71"/>
      <c r="G223" s="71"/>
    </row>
    <row r="224" spans="2:7" x14ac:dyDescent="0.25">
      <c r="B224" s="71"/>
      <c r="C224" s="71"/>
      <c r="D224" s="71"/>
      <c r="E224" s="71"/>
      <c r="F224" s="71"/>
      <c r="G224" s="71"/>
    </row>
    <row r="225" spans="2:7" x14ac:dyDescent="0.25">
      <c r="B225" s="71"/>
      <c r="C225" s="71"/>
      <c r="D225" s="71"/>
      <c r="E225" s="71"/>
      <c r="F225" s="71"/>
      <c r="G225" s="71"/>
    </row>
    <row r="226" spans="2:7" x14ac:dyDescent="0.25">
      <c r="B226" s="71"/>
      <c r="C226" s="71"/>
      <c r="D226" s="71"/>
      <c r="E226" s="71"/>
      <c r="F226" s="71"/>
      <c r="G226" s="71"/>
    </row>
    <row r="227" spans="2:7" x14ac:dyDescent="0.25">
      <c r="B227" s="71"/>
      <c r="C227" s="71"/>
      <c r="D227" s="71"/>
      <c r="E227" s="71"/>
      <c r="F227" s="71"/>
      <c r="G227" s="71"/>
    </row>
    <row r="228" spans="2:7" ht="14.25" customHeight="1" x14ac:dyDescent="0.25">
      <c r="B228" s="71"/>
      <c r="C228" s="71"/>
      <c r="D228" s="71"/>
      <c r="E228" s="71"/>
      <c r="F228" s="71"/>
      <c r="G228" s="71"/>
    </row>
    <row r="229" spans="2:7" ht="14.25" customHeight="1" x14ac:dyDescent="0.25">
      <c r="B229" s="71"/>
      <c r="C229" s="71"/>
      <c r="D229" s="71"/>
      <c r="E229" s="71"/>
      <c r="F229" s="71"/>
      <c r="G229" s="71"/>
    </row>
    <row r="230" spans="2:7" x14ac:dyDescent="0.25">
      <c r="B230" s="71"/>
      <c r="C230" s="71"/>
      <c r="D230" s="71"/>
      <c r="E230" s="71"/>
      <c r="F230" s="71"/>
      <c r="G230" s="71"/>
    </row>
    <row r="231" spans="2:7" x14ac:dyDescent="0.25">
      <c r="B231" s="71"/>
      <c r="C231" s="71"/>
      <c r="D231" s="71"/>
      <c r="E231" s="71"/>
      <c r="F231" s="71"/>
      <c r="G231" s="71"/>
    </row>
    <row r="232" spans="2:7" ht="14.25" customHeight="1" x14ac:dyDescent="0.25">
      <c r="B232" s="71"/>
      <c r="C232" s="71"/>
      <c r="D232" s="71"/>
      <c r="E232" s="71"/>
      <c r="F232" s="71"/>
      <c r="G232" s="71"/>
    </row>
    <row r="233" spans="2:7" ht="14.25" customHeight="1" x14ac:dyDescent="0.25">
      <c r="B233" s="71"/>
      <c r="C233" s="71"/>
      <c r="D233" s="71"/>
      <c r="E233" s="71"/>
      <c r="F233" s="71"/>
      <c r="G233" s="71"/>
    </row>
    <row r="234" spans="2:7" x14ac:dyDescent="0.25">
      <c r="B234" s="71"/>
      <c r="C234" s="71"/>
      <c r="D234" s="71"/>
      <c r="E234" s="71"/>
      <c r="F234" s="71"/>
      <c r="G234" s="71"/>
    </row>
    <row r="235" spans="2:7" x14ac:dyDescent="0.25">
      <c r="B235" s="71"/>
      <c r="C235" s="71"/>
      <c r="D235" s="71"/>
      <c r="E235" s="71"/>
      <c r="F235" s="71"/>
      <c r="G235" s="71"/>
    </row>
    <row r="236" spans="2:7" x14ac:dyDescent="0.25">
      <c r="B236" s="71"/>
      <c r="C236" s="71"/>
      <c r="D236" s="71"/>
      <c r="E236" s="71"/>
      <c r="F236" s="71"/>
      <c r="G236" s="71"/>
    </row>
    <row r="237" spans="2:7" ht="38.25" customHeight="1" x14ac:dyDescent="0.25">
      <c r="B237" s="71"/>
      <c r="C237" s="71"/>
      <c r="D237" s="71"/>
      <c r="E237" s="71"/>
      <c r="F237" s="71"/>
      <c r="G237" s="71"/>
    </row>
    <row r="238" spans="2:7" x14ac:dyDescent="0.25">
      <c r="B238" s="71"/>
      <c r="C238" s="71"/>
      <c r="D238" s="71"/>
      <c r="E238" s="71"/>
      <c r="F238" s="71"/>
      <c r="G238" s="71"/>
    </row>
    <row r="239" spans="2:7" x14ac:dyDescent="0.25">
      <c r="B239" s="71"/>
      <c r="C239" s="71"/>
      <c r="D239" s="71"/>
      <c r="E239" s="71"/>
      <c r="F239" s="71"/>
      <c r="G239" s="71"/>
    </row>
    <row r="240" spans="2:7" x14ac:dyDescent="0.25">
      <c r="B240" s="71"/>
      <c r="C240" s="71"/>
      <c r="D240" s="71"/>
      <c r="E240" s="71"/>
      <c r="F240" s="71"/>
      <c r="G240" s="71"/>
    </row>
    <row r="241" spans="2:7" x14ac:dyDescent="0.25">
      <c r="B241" s="71"/>
      <c r="C241" s="71"/>
      <c r="D241" s="71"/>
      <c r="E241" s="71"/>
      <c r="F241" s="71"/>
      <c r="G241" s="71"/>
    </row>
    <row r="242" spans="2:7" x14ac:dyDescent="0.25">
      <c r="B242" s="71"/>
      <c r="C242" s="71"/>
      <c r="D242" s="71"/>
      <c r="E242" s="71"/>
      <c r="F242" s="71"/>
      <c r="G242" s="71"/>
    </row>
    <row r="243" spans="2:7" x14ac:dyDescent="0.25">
      <c r="B243" s="71"/>
      <c r="C243" s="71"/>
      <c r="D243" s="71"/>
      <c r="E243" s="71"/>
      <c r="F243" s="71"/>
      <c r="G243" s="71"/>
    </row>
    <row r="244" spans="2:7" x14ac:dyDescent="0.25">
      <c r="B244" s="71"/>
      <c r="C244" s="71"/>
      <c r="D244" s="71"/>
      <c r="E244" s="71"/>
      <c r="F244" s="71"/>
      <c r="G244" s="71"/>
    </row>
    <row r="245" spans="2:7" ht="25.5" customHeight="1" x14ac:dyDescent="0.25">
      <c r="B245" s="71"/>
      <c r="C245" s="71"/>
      <c r="D245" s="71"/>
      <c r="E245" s="71"/>
      <c r="F245" s="71"/>
      <c r="G245" s="71"/>
    </row>
    <row r="246" spans="2:7" x14ac:dyDescent="0.25">
      <c r="B246" s="71"/>
      <c r="C246" s="71"/>
      <c r="D246" s="71"/>
      <c r="E246" s="71"/>
      <c r="F246" s="71"/>
      <c r="G246" s="71"/>
    </row>
    <row r="247" spans="2:7" ht="14.25" customHeight="1" x14ac:dyDescent="0.25">
      <c r="B247" s="71"/>
      <c r="C247" s="71"/>
      <c r="D247" s="71"/>
      <c r="E247" s="71"/>
      <c r="F247" s="71"/>
      <c r="G247" s="71"/>
    </row>
    <row r="248" spans="2:7" ht="14.25" customHeight="1" x14ac:dyDescent="0.25">
      <c r="B248" s="71"/>
      <c r="C248" s="71"/>
      <c r="D248" s="71"/>
      <c r="E248" s="71"/>
      <c r="F248" s="71"/>
      <c r="G248" s="71"/>
    </row>
    <row r="249" spans="2:7" x14ac:dyDescent="0.25">
      <c r="B249" s="71"/>
      <c r="C249" s="71"/>
      <c r="D249" s="71"/>
      <c r="E249" s="71"/>
      <c r="F249" s="71"/>
      <c r="G249" s="71"/>
    </row>
    <row r="250" spans="2:7" x14ac:dyDescent="0.25">
      <c r="B250" s="71"/>
      <c r="C250" s="71"/>
      <c r="D250" s="71"/>
      <c r="E250" s="71"/>
      <c r="F250" s="71"/>
      <c r="G250" s="71"/>
    </row>
    <row r="251" spans="2:7" ht="14.25" customHeight="1" x14ac:dyDescent="0.25">
      <c r="B251" s="71"/>
      <c r="C251" s="71"/>
      <c r="D251" s="71"/>
      <c r="E251" s="71"/>
      <c r="F251" s="71"/>
      <c r="G251" s="71"/>
    </row>
    <row r="252" spans="2:7" ht="14.25" customHeight="1" x14ac:dyDescent="0.25">
      <c r="B252" s="71"/>
      <c r="C252" s="71"/>
      <c r="D252" s="71"/>
      <c r="E252" s="71"/>
      <c r="F252" s="71"/>
      <c r="G252" s="71"/>
    </row>
    <row r="253" spans="2:7" x14ac:dyDescent="0.25">
      <c r="B253" s="71"/>
      <c r="C253" s="71"/>
      <c r="D253" s="71"/>
      <c r="E253" s="71"/>
      <c r="F253" s="71"/>
      <c r="G253" s="71"/>
    </row>
    <row r="254" spans="2:7" x14ac:dyDescent="0.25">
      <c r="B254" s="71"/>
      <c r="C254" s="71"/>
      <c r="D254" s="71"/>
      <c r="E254" s="71"/>
      <c r="F254" s="71"/>
      <c r="G254" s="71"/>
    </row>
    <row r="255" spans="2:7" ht="38.25" customHeight="1" x14ac:dyDescent="0.25">
      <c r="B255" s="71"/>
      <c r="C255" s="71"/>
      <c r="D255" s="71"/>
      <c r="E255" s="71"/>
      <c r="F255" s="71"/>
      <c r="G255" s="71"/>
    </row>
    <row r="256" spans="2:7" ht="38.25" customHeight="1" x14ac:dyDescent="0.25">
      <c r="B256" s="71"/>
      <c r="C256" s="71"/>
      <c r="D256" s="71"/>
      <c r="E256" s="71"/>
      <c r="F256" s="71"/>
      <c r="G256" s="71"/>
    </row>
    <row r="257" spans="2:7" x14ac:dyDescent="0.25">
      <c r="B257" s="71"/>
      <c r="C257" s="71"/>
      <c r="D257" s="71"/>
      <c r="E257" s="71"/>
      <c r="F257" s="71"/>
      <c r="G257" s="71"/>
    </row>
    <row r="258" spans="2:7" x14ac:dyDescent="0.25">
      <c r="B258" s="71"/>
      <c r="C258" s="71"/>
      <c r="D258" s="71"/>
      <c r="E258" s="71"/>
      <c r="F258" s="71"/>
      <c r="G258" s="71"/>
    </row>
    <row r="259" spans="2:7" x14ac:dyDescent="0.25">
      <c r="B259" s="71"/>
      <c r="C259" s="71"/>
      <c r="D259" s="71"/>
      <c r="E259" s="71"/>
      <c r="F259" s="71"/>
      <c r="G259" s="71"/>
    </row>
    <row r="260" spans="2:7" x14ac:dyDescent="0.25">
      <c r="B260" s="71"/>
      <c r="C260" s="71"/>
      <c r="D260" s="71"/>
      <c r="E260" s="71"/>
      <c r="F260" s="71"/>
      <c r="G260" s="71"/>
    </row>
    <row r="261" spans="2:7" x14ac:dyDescent="0.25">
      <c r="B261" s="71"/>
      <c r="C261" s="71"/>
      <c r="D261" s="71"/>
      <c r="E261" s="71"/>
      <c r="F261" s="71"/>
      <c r="G261" s="71"/>
    </row>
    <row r="262" spans="2:7" x14ac:dyDescent="0.25">
      <c r="B262" s="71"/>
      <c r="C262" s="71"/>
      <c r="D262" s="71"/>
      <c r="E262" s="71"/>
      <c r="F262" s="71"/>
      <c r="G262" s="71"/>
    </row>
    <row r="263" spans="2:7" x14ac:dyDescent="0.25">
      <c r="B263" s="71"/>
      <c r="C263" s="71"/>
      <c r="D263" s="71"/>
      <c r="E263" s="71"/>
      <c r="F263" s="71"/>
      <c r="G263" s="71"/>
    </row>
    <row r="264" spans="2:7" x14ac:dyDescent="0.25">
      <c r="B264" s="71"/>
      <c r="C264" s="71"/>
      <c r="D264" s="71"/>
      <c r="E264" s="71"/>
      <c r="F264" s="71"/>
      <c r="G264" s="71"/>
    </row>
    <row r="265" spans="2:7" x14ac:dyDescent="0.25">
      <c r="B265" s="71"/>
      <c r="C265" s="71"/>
      <c r="D265" s="71"/>
      <c r="E265" s="71"/>
      <c r="F265" s="71"/>
      <c r="G265" s="71"/>
    </row>
    <row r="266" spans="2:7" ht="14.25" customHeight="1" x14ac:dyDescent="0.25">
      <c r="B266" s="71"/>
      <c r="C266" s="71"/>
      <c r="D266" s="71"/>
      <c r="E266" s="71"/>
      <c r="F266" s="71"/>
      <c r="G266" s="71"/>
    </row>
    <row r="267" spans="2:7" ht="14.25" customHeight="1" x14ac:dyDescent="0.25">
      <c r="B267" s="71"/>
      <c r="C267" s="71"/>
      <c r="D267" s="71"/>
      <c r="E267" s="71"/>
      <c r="F267" s="71"/>
      <c r="G267" s="71"/>
    </row>
    <row r="268" spans="2:7" x14ac:dyDescent="0.25">
      <c r="B268" s="71"/>
      <c r="C268" s="71"/>
      <c r="D268" s="71"/>
      <c r="E268" s="71"/>
      <c r="F268" s="71"/>
      <c r="G268" s="71"/>
    </row>
    <row r="269" spans="2:7" x14ac:dyDescent="0.25">
      <c r="B269" s="71"/>
      <c r="C269" s="71"/>
      <c r="D269" s="71"/>
      <c r="E269" s="71"/>
      <c r="F269" s="71"/>
      <c r="G269" s="71"/>
    </row>
    <row r="270" spans="2:7" ht="14.25" customHeight="1" x14ac:dyDescent="0.25">
      <c r="B270" s="71"/>
      <c r="C270" s="71"/>
      <c r="D270" s="71"/>
      <c r="E270" s="71"/>
      <c r="F270" s="71"/>
      <c r="G270" s="71"/>
    </row>
    <row r="271" spans="2:7" x14ac:dyDescent="0.25">
      <c r="B271" s="71"/>
      <c r="C271" s="71"/>
      <c r="D271" s="71"/>
      <c r="E271" s="71"/>
      <c r="F271" s="71"/>
      <c r="G271" s="71"/>
    </row>
    <row r="272" spans="2:7" x14ac:dyDescent="0.25">
      <c r="B272" s="71"/>
      <c r="C272" s="71"/>
      <c r="D272" s="71"/>
      <c r="E272" s="71"/>
      <c r="F272" s="71"/>
      <c r="G272" s="71"/>
    </row>
    <row r="273" spans="2:7" x14ac:dyDescent="0.25">
      <c r="B273" s="71"/>
      <c r="C273" s="71"/>
      <c r="D273" s="71"/>
      <c r="E273" s="71"/>
      <c r="F273" s="71"/>
      <c r="G273" s="71"/>
    </row>
    <row r="275" spans="2:7" ht="38.25" customHeight="1" x14ac:dyDescent="0.25"/>
    <row r="286" spans="2:7" ht="14.25" customHeight="1" x14ac:dyDescent="0.25"/>
    <row r="290" ht="14.25" customHeight="1" x14ac:dyDescent="0.25"/>
    <row r="295" ht="38.25" customHeight="1" x14ac:dyDescent="0.25"/>
    <row r="296" ht="38.25" customHeight="1" x14ac:dyDescent="0.25"/>
    <row r="303" ht="25.5" customHeight="1" x14ac:dyDescent="0.25"/>
    <row r="305" ht="14.25" customHeight="1" x14ac:dyDescent="0.25"/>
    <row r="306" ht="14.25" customHeight="1" x14ac:dyDescent="0.25"/>
    <row r="307" ht="14.25" customHeight="1" x14ac:dyDescent="0.25"/>
    <row r="309" ht="14.25" customHeight="1" x14ac:dyDescent="0.25"/>
    <row r="310" ht="14.25" customHeight="1" x14ac:dyDescent="0.25"/>
    <row r="311" ht="14.25" customHeight="1" x14ac:dyDescent="0.25"/>
    <row r="314" ht="38.25" customHeight="1" x14ac:dyDescent="0.25"/>
    <row r="325" ht="14.25" customHeight="1" x14ac:dyDescent="0.25"/>
    <row r="326" ht="14.25" customHeight="1" x14ac:dyDescent="0.25"/>
    <row r="329" ht="14.25" customHeight="1" x14ac:dyDescent="0.25"/>
    <row r="330" ht="14.25" customHeight="1" x14ac:dyDescent="0.25"/>
    <row r="334" ht="38.25" customHeight="1" x14ac:dyDescent="0.25"/>
    <row r="344" ht="14.25" customHeight="1" x14ac:dyDescent="0.25"/>
    <row r="345" ht="14.25" customHeight="1" x14ac:dyDescent="0.25"/>
    <row r="348" ht="14.25" customHeight="1" x14ac:dyDescent="0.25"/>
    <row r="349" ht="14.25" customHeight="1" x14ac:dyDescent="0.25"/>
    <row r="352" ht="38.25" customHeight="1" x14ac:dyDescent="0.25"/>
    <row r="363" ht="14.25" customHeight="1" x14ac:dyDescent="0.25"/>
    <row r="367" ht="14.25" customHeight="1" x14ac:dyDescent="0.25"/>
  </sheetData>
  <mergeCells count="81">
    <mergeCell ref="C20:D20"/>
    <mergeCell ref="B7:C7"/>
    <mergeCell ref="B9:D9"/>
    <mergeCell ref="C12:D12"/>
    <mergeCell ref="C13:D13"/>
    <mergeCell ref="B14:B19"/>
    <mergeCell ref="C43:D43"/>
    <mergeCell ref="C21:D21"/>
    <mergeCell ref="C22:D22"/>
    <mergeCell ref="C23:D23"/>
    <mergeCell ref="B25:D25"/>
    <mergeCell ref="B26:D26"/>
    <mergeCell ref="B27:D27"/>
    <mergeCell ref="C33:D33"/>
    <mergeCell ref="C34:D34"/>
    <mergeCell ref="B35:B40"/>
    <mergeCell ref="C41:D41"/>
    <mergeCell ref="C42:D42"/>
    <mergeCell ref="C79:D79"/>
    <mergeCell ref="B85:D85"/>
    <mergeCell ref="B86:D86"/>
    <mergeCell ref="B65:D65"/>
    <mergeCell ref="C44:D44"/>
    <mergeCell ref="B46:D46"/>
    <mergeCell ref="B47:D47"/>
    <mergeCell ref="B48:D48"/>
    <mergeCell ref="C52:D52"/>
    <mergeCell ref="C53:D53"/>
    <mergeCell ref="B54:B59"/>
    <mergeCell ref="C60:D60"/>
    <mergeCell ref="C61:D61"/>
    <mergeCell ref="C62:D62"/>
    <mergeCell ref="C63:D63"/>
    <mergeCell ref="B66:D66"/>
    <mergeCell ref="B67:D67"/>
    <mergeCell ref="C71:D71"/>
    <mergeCell ref="C72:D72"/>
    <mergeCell ref="B73:B78"/>
    <mergeCell ref="C138:D138"/>
    <mergeCell ref="C139:D139"/>
    <mergeCell ref="C140:D140"/>
    <mergeCell ref="B143:D143"/>
    <mergeCell ref="C80:D80"/>
    <mergeCell ref="B94:B99"/>
    <mergeCell ref="B84:D84"/>
    <mergeCell ref="C100:D100"/>
    <mergeCell ref="C81:D81"/>
    <mergeCell ref="B113:B118"/>
    <mergeCell ref="C102:D102"/>
    <mergeCell ref="C111:D111"/>
    <mergeCell ref="C112:D112"/>
    <mergeCell ref="B105:D105"/>
    <mergeCell ref="C103:D103"/>
    <mergeCell ref="B106:D106"/>
    <mergeCell ref="B107:D107"/>
    <mergeCell ref="C101:D101"/>
    <mergeCell ref="C82:D82"/>
    <mergeCell ref="C92:D92"/>
    <mergeCell ref="C93:D93"/>
    <mergeCell ref="C119:D119"/>
    <mergeCell ref="C150:D150"/>
    <mergeCell ref="C159:D159"/>
    <mergeCell ref="C160:D160"/>
    <mergeCell ref="C120:D120"/>
    <mergeCell ref="C121:D121"/>
    <mergeCell ref="B144:D144"/>
    <mergeCell ref="B145:D145"/>
    <mergeCell ref="B151:B156"/>
    <mergeCell ref="C122:D122"/>
    <mergeCell ref="B124:D124"/>
    <mergeCell ref="B125:D125"/>
    <mergeCell ref="B132:B137"/>
    <mergeCell ref="C130:D130"/>
    <mergeCell ref="C131:D131"/>
    <mergeCell ref="C141:D141"/>
    <mergeCell ref="C149:D149"/>
    <mergeCell ref="B162:D162"/>
    <mergeCell ref="B163:D163"/>
    <mergeCell ref="B164:D164"/>
    <mergeCell ref="C157:D157"/>
    <mergeCell ref="C158:D158"/>
  </mergeCells>
  <dataValidations disablePrompts="1" count="2">
    <dataValidation type="list" allowBlank="1" showInputMessage="1" showErrorMessage="1" sqref="C62:D62 C81 C140 C121 C22:D22 C43:D43 C102 C159">
      <formula1>#REF!</formula1>
    </dataValidation>
    <dataValidation type="list" allowBlank="1" showInputMessage="1" showErrorMessage="1" sqref="C63 C122 C160 C141 C103 C44 C82 C23">
      <formula1>#REF!</formula1>
    </dataValidation>
  </dataValidations>
  <pageMargins left="0" right="0" top="0" bottom="0" header="0.31496062992125984" footer="0.31496062992125984"/>
  <pageSetup scale="6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e6u+SO4HqCIfkOa/NrIvZiNxIQPngFXm3THHk/xvHCg=</DigestValue>
    </Reference>
    <Reference Type="http://www.w3.org/2000/09/xmldsig#Object" URI="#idOfficeObject">
      <DigestMethod Algorithm="http://www.w3.org/2001/04/xmlenc#sha256"/>
      <DigestValue>IaWKsmUAaMh1082clsc52Dtsdqw7zDLV+U9O3PKVU5Q=</DigestValue>
    </Reference>
    <Reference Type="http://uri.etsi.org/01903#SignedProperties" URI="#idSignedProperties">
      <Transforms>
        <Transform Algorithm="http://www.w3.org/TR/2001/REC-xml-c14n-20010315"/>
      </Transforms>
      <DigestMethod Algorithm="http://www.w3.org/2001/04/xmlenc#sha256"/>
      <DigestValue>3Jvbq2W3mYkKTRSjcxA4ZOoE4fBazBYveHQ4x68CwRU=</DigestValue>
    </Reference>
    <Reference Type="http://www.w3.org/2000/09/xmldsig#Object" URI="#idValidSigLnImg">
      <DigestMethod Algorithm="http://www.w3.org/2001/04/xmlenc#sha256"/>
      <DigestValue>U+fm9ACXfn8+gvKVvFMyY/bfJYledGynbwh9zbKCC1E=</DigestValue>
    </Reference>
    <Reference Type="http://www.w3.org/2000/09/xmldsig#Object" URI="#idInvalidSigLnImg">
      <DigestMethod Algorithm="http://www.w3.org/2001/04/xmlenc#sha256"/>
      <DigestValue>hlnzKJuphNRIS0mgMfaokbtSu4GXfPAHuKaccKvY3f4=</DigestValue>
    </Reference>
  </SignedInfo>
  <SignatureValue>gGA8dBQGENiNDnotg0kJOY3Aiy617G9uymHs28+4UipeE4/kdKfSmX4LsKbfR9xGebyjj53AW8Pe
dYCOXV+/h6k1BCVxwzsPROgWxNaG9uTgrp+mciNSM3dK7TVEvITW7HnjbnGrehbktm8DW+x0e796
oG0JI2PQyx8fIzVSg7GsYJCWN11H/gP+l2pxXJpdZbErTXYZMZjfTG5VCE7CNR3Wu8G37f6ghMJQ
qXZF5ZegDdVCiputSF5QotLvGP82Kjs/AtAllu5v9gbmpr3+aycJqbnVQRmuNTZ94f8Zs/rgV24a
hQ0EgCg5uuI0AzKcg47C11nY6CdZRoXcrTAvzQ==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EsEPFP3hWOWn4qgyRr5WPlPL7p94kOlW2pKJybm9NYk=</DigestValue>
      </Reference>
      <Reference URI="/xl/calcChain.xml?ContentType=application/vnd.openxmlformats-officedocument.spreadsheetml.calcChain+xml">
        <DigestMethod Algorithm="http://www.w3.org/2001/04/xmlenc#sha256"/>
        <DigestValue>KBKXIN+LAxtDMeJP89aNyGIhEafwiGo6Nsvk6VEgtKk=</DigestValue>
      </Reference>
      <Reference URI="/xl/comments1.xml?ContentType=application/vnd.openxmlformats-officedocument.spreadsheetml.comments+xml">
        <DigestMethod Algorithm="http://www.w3.org/2001/04/xmlenc#sha256"/>
        <DigestValue>T9C8bqJKATlBt5ZvW5MRXFU/HO1hWs5bbA83YmDX8J0=</DigestValue>
      </Reference>
      <Reference URI="/xl/comments2.xml?ContentType=application/vnd.openxmlformats-officedocument.spreadsheetml.comments+xml">
        <DigestMethod Algorithm="http://www.w3.org/2001/04/xmlenc#sha256"/>
        <DigestValue>12LW0vb/l4VobUdg2phhvabyBd1hyKVdC7ZILi8e+V4=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VmcnkUBG8hGNuMUK6QFK21Z9PmXzz5i70Gx083weVTE=</DigestValue>
      </Reference>
      <Reference URI="/xl/drawings/drawing2.xml?ContentType=application/vnd.openxmlformats-officedocument.drawing+xml">
        <DigestMethod Algorithm="http://www.w3.org/2001/04/xmlenc#sha256"/>
        <DigestValue>Z3CYK2QIRdUNgPfdZhv+aCMfO+/tuPqKv9IXsBXQ0Kc=</DigestValue>
      </Reference>
      <Reference URI="/xl/drawings/drawing3.xml?ContentType=application/vnd.openxmlformats-officedocument.drawing+xml">
        <DigestMethod Algorithm="http://www.w3.org/2001/04/xmlenc#sha256"/>
        <DigestValue>cHzoAi6XLuWEJCKnvNB1YC6mDIDYCUBFsg1+sIBCxUA=</DigestValue>
      </Reference>
      <Reference URI="/xl/drawings/vmlDrawing1.vml?ContentType=application/vnd.openxmlformats-officedocument.vmlDrawing">
        <DigestMethod Algorithm="http://www.w3.org/2001/04/xmlenc#sha256"/>
        <DigestValue>D1bhBKxEdyfNZpSNLw1MK0AApMiB/j3BtE9KvPI0kKQ=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vEmUNsys4J9j9EQKxQsKmjnci/W4BfTdMt/yCuZMYZE=</DigestValue>
      </Reference>
      <Reference URI="/xl/drawings/vmlDrawing4.vml?ContentType=application/vnd.openxmlformats-officedocument.vmlDrawing">
        <DigestMethod Algorithm="http://www.w3.org/2001/04/xmlenc#sha256"/>
        <DigestValue>Tc+67b0MP23V1GCuyCJ6FVSPZD9sNNv70W+eGeahqRI=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nxyA/LCxF3OH+RQhF49dSpvgkOkJULj7CzDv3YUTlhM=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C+ESWfw8UuVG7zaApIZZrDMgQdXRNCIZiCSXvwci+2g=</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g3JCY+EeTU20csUhYL8zABD1P1C/tpbQVNfHzLQjrLU=</DigestValue>
      </Reference>
      <Reference URI="/xl/media/image10.jpeg?ContentType=image/jpeg">
        <DigestMethod Algorithm="http://www.w3.org/2001/04/xmlenc#sha256"/>
        <DigestValue>EuzJ9EWRjDD6HklnLwzOVXVEwl/ThY2TObR3Yft3esQ=</DigestValue>
      </Reference>
      <Reference URI="/xl/media/image2.emf?ContentType=image/x-emf">
        <DigestMethod Algorithm="http://www.w3.org/2001/04/xmlenc#sha256"/>
        <DigestValue>QCDWguKrsxDJKh+aQaorEORMxyLqbybHL9nbUCizPzg=</DigestValue>
      </Reference>
      <Reference URI="/xl/media/image3.emf?ContentType=image/x-emf">
        <DigestMethod Algorithm="http://www.w3.org/2001/04/xmlenc#sha256"/>
        <DigestValue>EIPWnmNSQ85QOpGO08mpTwBrBJwXaBTEw+/6Tplb+rc=</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Oug8QAmajfxlRN7PtrGeMS7nHv0FeyJJM+cPCY4dmvo=</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ybrSg0cGb47qLI26ywYBtUdyzhxVzhuLq80X9X2VZds=</DigestValue>
      </Reference>
      <Reference URI="/xl/printerSettings/printerSettings4.bin?ContentType=application/vnd.openxmlformats-officedocument.spreadsheetml.printerSettings">
        <DigestMethod Algorithm="http://www.w3.org/2001/04/xmlenc#sha256"/>
        <DigestValue>jHQosthzYqeUQgLdqjdRIJYg5W39auCl4Y4+GDkO7lM=</DigestValue>
      </Reference>
      <Reference URI="/xl/sharedStrings.xml?ContentType=application/vnd.openxmlformats-officedocument.spreadsheetml.sharedStrings+xml">
        <DigestMethod Algorithm="http://www.w3.org/2001/04/xmlenc#sha256"/>
        <DigestValue>g5Zxk5CDN2BiAySDfZgoDcMqe0gXpEYCW1CXy6qnpM4=</DigestValue>
      </Reference>
      <Reference URI="/xl/styles.xml?ContentType=application/vnd.openxmlformats-officedocument.spreadsheetml.styles+xml">
        <DigestMethod Algorithm="http://www.w3.org/2001/04/xmlenc#sha256"/>
        <DigestValue>H3ZnaqpYsMNpe0MoYeCbV+rV3QW80QzhUgmFq0HcRaU=</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7rlMyANQ+iW6iYHy7GYQV3JsB6eX+fg6ZSxTqamw/LM=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Qb2nhzEuygPpC8M8RtGQaDnNLQqiv9XVDen4QYhSEGE=</DigestValue>
      </Reference>
      <Reference URI="/xl/worksheets/sheet2.xml?ContentType=application/vnd.openxmlformats-officedocument.spreadsheetml.worksheet+xml">
        <DigestMethod Algorithm="http://www.w3.org/2001/04/xmlenc#sha256"/>
        <DigestValue>DVxfwdR+DIdgCcb+258+2W4iaJJb9VMWOkyap3XL74o=</DigestValue>
      </Reference>
      <Reference URI="/xl/worksheets/sheet3.xml?ContentType=application/vnd.openxmlformats-officedocument.spreadsheetml.worksheet+xml">
        <DigestMethod Algorithm="http://www.w3.org/2001/04/xmlenc#sha256"/>
        <DigestValue>cMYRk5m/ITXYjK2XzoYovoOJFegumIzwsWRL4riliqg=</DigestValue>
      </Reference>
      <Reference URI="/xl/worksheets/sheet4.xml?ContentType=application/vnd.openxmlformats-officedocument.spreadsheetml.worksheet+xml">
        <DigestMethod Algorithm="http://www.w3.org/2001/04/xmlenc#sha256"/>
        <DigestValue>3iqucC4glZpbbpn2LloitGZ6ryVHE1Qf7HWO0ZXUHhw=</DigestValue>
      </Reference>
    </Manifest>
    <SignatureProperties>
      <SignatureProperty Id="idSignatureTime" Target="#idPackageSignature">
        <mdssi:SignatureTime xmlns:mdssi="http://schemas.openxmlformats.org/package/2006/digital-signature">
          <mdssi:Format>YYYY-MM-DDThh:mm:ssTZD</mdssi:Format>
          <mdssi:Value>2017-01-18T17:19:40Z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D////////////////////////////////////g////////////////////////////////////4P///////////////////////////////////+D////////////////////////////////////g////////////////////////////////////4P///////////////////////////////////+D////////////////////////////////////g////////////////////////////////////4P///////////////////////////////////+D////////////////////////////////////g////////////////////////////////////4P///////////////////////////////////+D////////////////////////////////////g////////////////////////////////////4P///////////////////////////////////+D////////////////////////////////////g////////////////////////////////////4P///////////////////////////////////+D////////////////////////////////////g////////////////////////////////////4P///////////////////////////////////+D////////////////////////////////////g////////////////////////////////////4P///////////////////////////////////+D////////////////////////////////////g////////////////////////////////////4P///////////////////////////////////+D////////////////////////////////////g////////////////////////////////////4P///////////////////////////////////+D////////////////////////////////////g////////////////////////////////////4P///////////////////////////////////+D////////////////////////////////////g////////////////////////////////////4P///////////////////////////////////+D////////////////////////////////////g////////////////////////////////////4P///////////////////////////////////+D////////////////////////////////////g////////////////////////////////////4P///////////////////////////////////+D////////////////////////////////////g////////////////////////////////////4P///////////////////////////////////+D////////////////////////////////////g////////////////////////////////////4P///////////////////////////////////+D////////////////////////////////////g////////////////////////////////////4P///////////////////////////////////+D////////////////////////////////////g////////////////////////////////////4P///////////////////////////////////+D////////////////////////////////////g////////////////////////////////////4P///////////////////////////////////+D////////////////////////////////////g////////////////////////////////////4P///////////////////////////////////+D////////////////////////////////////gAP//////////////////////////////////4AD//////////////////////////////////+D////////////////////////////////////g////////////////////////////////////4P///////////////////////////////////+D////////////////////////////////////g////////////////////////////////////4P///////////////////////////////////+D////////////////////////////////////g////////////////////////////////////4P///////////////////////////////////+D////////////////////////////////////g////////////////////////////////////4P///////////////////////////////////+D////////////////////////////////////g////////////////////////////////////4P///////////////////////////////////+D////////////////////////////////////g////////////////////////////////////4P///////////////////////////////////+D////////////////////////////////////g////////////////////////////////////4P///////////////////////////////////+D////////////////////////////////////g////////////////////////////////////4P///////////////////////////////////+D////////////////////////////////////g////////////////////////////////////4P///////////////////////////////////+D////////////////////////////////////g////////////////////////////////////4P///////////////////////////////////+D////////////////////////////////////g////////////////////////////////////4P///////////////////////////////////+D////////////////////////////////////g////////////////////////////////////4P///////////////////////////////////+D////////////////////////////////////g////////////////////////////////////4P///////////////////////////////////+D////////////////////////////////////g////////////////////////////////////4P///////////////////////////////////+D////////////////////////////////////g////////////////////////////////////4P///////////////////////////////////+D////////////////////////////////////g////////////////////////////////////4P///////////////////////////////////+D////////////////////////////////////g////////////////////////////////////4P///////////////////////////////////+D////////////////////////////////////g////////////////////////////////////4P///////////////////////////////////+D////////////////////////////////////g////////////////////////////////////4P///////////////////////////////////+D////////////////////////////////////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H/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H/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f8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w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H/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f8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H/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f8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w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H/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f8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w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H/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w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H/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f8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w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H/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f8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w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H/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f8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w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HNAQEBAQEBAQEBAQEBAQEBAQEBAQEBAQEBAQEBAQEBAQGCkXkcAQEBAQEBAQEBAQEBSz+kAQEBAQEBgX1/AQEBAQEBAQEBAQEBAQEBAQEBAQEBAQEBAQEBAQEBAQEBAQEBAQEBAQEBAQEBAQEBAQEBAQEBAQEBAQEBAQEBAQEBAQEBAQEBAQEBAQEBAQEBAQEBAQEBAQEBAQEBAQEBAQEBAQEBAQEBAQEBAQEBAQEBAQEBAQEBAQEBAQEBAQEBAQEBAQEBAQEBAQEBAQEBAQEBAQEBAeM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dk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HQ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8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4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3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SQ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w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8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w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H/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f8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w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H/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f8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w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H/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S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2017-01-18T17:19:40Z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DQA2b/LD1+aco6rm3KO4uDYDxDJSgZo+bUZPAFeGXoTIdsiAIoBiK40AFyuNABgXUsZIA0AhCCxNACx4dgPIA0AhAAAAAAQyUoGWBMUBAywNADQsQEQPgFeGQAAAADQsQEQIA0AADwBXhkBAAAAAAAAAAcAAAA8AV4ZAAAAAAAAAACQrjQAZM7KDyAAAAD/////AAAAAAAAAAAVAAAAAAAAAHAAAAABAAAAAQAAACQAAAAkAAAAEAAAAAAAAAAAAEoGWBMUBAGuAQD/////4hgKOlCvNABQrzQAerHYDwAAAACAsTQAEMlKBoqx2A/iGAo6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E///////////////////////////////////wAD//////////////////////////////////8D////////////////////////////////////A////////////////////////////////////wP///////////////////////////////////8D////////////////////////////////////A////////////////////////////////////wP///////////////////////////////////8D////////////////////////////////////A////////////////////////////////////wP///////////////////////////////////8D////////////////////////////////////A////////////////////////////////////wP///////////////////////////////////8D////////////////////////////////////A////////////////////////////////////wP///////////////////////////////////8D////////////////////////////////////A////////////////////////////////////wP///////////////////////////////////8D////////////////////////////////////A////////////////////////////////////wP///////////////////////////////////8D////////////////////////////////////A////////////////////////////////////wP///////////////////////////////////8D////////////////////////////////////A////////////////////////////////////wP///////////////////////////////////8D////////////////////////////////////A////////////////////////////////////wP///////////////////////////////////8D////////////////////////////////////A////////////////////////////////////wP///////////////////////////////////8D////////////////////////////////////A////////////////////////////////////wP///////////////////////////////////8D////////////////////////////////////A////////////////////////////////////wP///////////////////////////////////8D////////////////////////////////////A////////////////////////////////////wP///////////////////////////////////8D////////////////////////////////////A////////////////////////////////////wP///////////////////////////////////8D////////////////////////////////////A////////////////////////////////////wP///////////////////////////////////8D////////////////////////////////////A////////////////////////////////////wP///////////////////////////////////8D////////////////////////////////////A////////////////////////////////////wP///////////////////////////////////8D////////////////////////////////////A////////////////////////////////////wP///////////////////////////////////8D////////////////////////////////////A////////////////////////////////////wP///////////////////////////////////8D////////////////////////////////////A////////////////////////////////////wAD//////////////////////////////////8AA///////////////////////////////////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f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H/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f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H/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f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H/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f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H/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f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B/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H/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f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B/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H/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f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B/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H/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f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B/wEBAQEBAQEBAQEBAQECMOQ/AQEBAQEBAQEBAQEBAQEBAQEBAVYBmsF2AQEBAQEBAecBAQEBAQEBAQEBAQEBAQEBAQEBAQEBAQEBAQEBAQEBAQEBAQEBAQEBAQEBAQEBAQEBAQEBAQEBAQEBAQEBAQEBAQEBAQEBAQEBAQEBAQEBAQEBAQEBAQEBAQEBAQEBAQEBAQEBAQEBAQEBAQEBAQEBAQEBAQEBAQEBAQEBAQEBAQEBAQEBAQEBAQEBAQEBAQEBAQEBAQEBAQEBAQEBAQEBAQH/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f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B/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H/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f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B/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H/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f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B/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HN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eM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B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E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f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B/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H/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dk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BH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H/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f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B/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H/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f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B/wEBAQEBAQEBAQEBAQEBAQEBAQEBAQEBAQEBAQEBAQGJAQEBAQEBAQEBAQEBAQEBATcBAQEBAQEBAQEBAWICkIVHlAEkN5FgAQEBAQEBAQEBAQEBAQEBAQEBAQFKI2NwAQEBAXK+AQEBAU4KAQEBAQEBAQEBAQEBAQEBAQEBAQEBAQEBAQEBAQEBAQEBAQEBAQEBAQEBAQEBAQEBAQEBAQEBAQEBAQEBAQEBAQEBAQEBAQEBAQEBAQEBAQEBAQEBAQEBAQEBAQEBAQEBAQEBAQEBAQH/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f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B/wEBAQEBAQEBAQEBAQEBAQEBAQEBAQEBAQEBAQEBAQ6GAQEBAQEBAQEBAQEBAQEBIa0BAQEBAQEBAQEBATEBAXErAbqkAQEBAQEBAoRqqp8BAQEBAQEBAQEBAQEBAQEBAZY8EIN+rgEBAQEBWX4BAQEBAQEBAQEBAQEBAQEBAQEBAQEBAQEBAQEBAQEBAQEBAQEBAQEBAQEBAQEBAQEBAQEBAQEBAQEBAQEBAQEBAQEBAQEBAQEBAQEBAQEBAQEBAQEBAQEBAQEBAQEBAQEBAQEBAQH/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f8BAQEBAQEBAQEBAQEBAQEBAQEBAQEBAQEBAQEBAQFDAQEBAQEBAQEBAQEBAQEBAYw2AQEBAQEBAQEBAayjAQEBwQEBATzaAQEBAQEBYwYGYHZ+V6MBAQEBAQEBAQEBAarXAQEBAQEBLa2cewEBzwEBAQEBAQEBAQEBAQEBAQEBAQEBAQEBAQEBAQEBAQEBAQEBAQEBAQEBAQEBAQEBAQEBAQEBAQEBAQEBAQEBAQEBAQEBAQEBAQEBAQEBAQEBAQEBAQEBAQEBAQEBAQEBAQEBAQEB/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H/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f4BAQEBAQEBAQEBAQEBAQEBAQEBAQEBAQEBAQEBAYcnAQEBAQEBAQEBAQEBAQEBAYw2AQEBAQEBAQEBATp1AQEBVwEBAQFWEzUBAV++AQEBASc2AQEBAQE/MaTeZSk/hgEBAQEBAQEBAQEBAQEBAQ/PFAEBAXMBAQEBAQEBAQEBAQEBAQEBAQEBAQEBAQEBAQEBAQEBAQEBAQEBAQEBAQEBAQEBAQEBAQEBAQEBAQEBAQEBAQEBAQEBAQEBAQEBAQEBAQEBAQEBAQEBAQEBAQEBAQEB/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H3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f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B/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H/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f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B/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H/AQEBAQEBAQEBAQEBAQEBAQEBAQEBAQEBAQEBAaQBAQEBAQEBAQEBAQEBAQEBAQGMNgEBAQEBAQEBAQG/1wEBAXuxAQGUWAEBAQEBLk5/Co8BAX4BTAEBAQEBxYNGPAEBZRYBAQEBAQEBAcEBAQEBAQHYclQsOAEBAQEBAQEBAWylhgEBAQEBAQEBAQEBAQEBAQEBAQEBAQEBAQEBAQEBAQEBAQEBAQEBAQEBAQEBAQEBAQEBAQEBAQEBAQEBAQEBAQEBAQEBAQEBAQEBAQEBAQEBASQBAQEBAQEBAQEBAQEBAQEBAQEBAQEBAQEBAQFbuQEBAQEBAQEBAQEBAQEBAQEBAYw2AQEBAQEBAQEBAQ/UAQEBAc4BAYhnAQEBAQEBVwIBAQEBVgExAQEBAQFdS0OcAQGu1QEBAQEBAQFsKgEBAQEBAdYBAU0PVp04AQEBAQEBAQEFfYMBAQEBAQEBAQEBAQEBAQEBAQEBAQEBAQEBAQEBAQEBAQEBAQEBAQEBAQEBAQEBAQEBAQEBAQEBAQEBAQEBAQEBAQEBAQEBAQEBAQEBAQEB/wEBAQEBAQEBAQEBAQEBAQEBAQEBAQEBAQEBAUirAQEBAQEBAQEBAQEBAQEBAQEBjDYBAQEBAQEBAQEBAQEBAQEBAQEBAQEBAQEBAQEDUQEBAQE60qcBAQEBOTR/AJIBAa3IlAEBAQEBAZHOAQEBAQEB0wEBAQEBdpA6YyEBAQEBAQEBdq+VEAEBAQEBAQEBAQEBAQEBAQEBAQEBAQEBAQEBAQEBAQEBAQEBAQEBAQEBAQEBAQEBAQEBAQEBAQEBAQEBAQEBAQEBAQEBAQEBAQEBAQH/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f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B/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H/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f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B8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H/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f8BAQEBAQEBAQEBAQEBAQEBAQEBAQEBAQEBXlkBAQEBAQEBAQEBAQEBAQEBAQEBAUkJAQEBAQEBAQEBAQEBAQEBAQEBAQEBAQEBAQEBAb0/p7W/F8DBJl7CYsNqkcMvUCUJLIQBAQEBAQEBAQEBAUCDAQEBlAEBAQEBAQEBAVEQAQEBAQEBAQEBAQEBAQEBAQEBASE0vGF2AQEBAQEBAQEBAQEBAQEBAQEBAQEBAQEBAQEBAQEBAQEBAQEBAQEBAQEBAQEBAQEBAQEBAQEBAQEBAQEB/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H/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f8BAQEBAQEBAQEBAQEBAQEBAQEBAQEBAQFXGAEBAQEBAQEBAQEBAQEBAQEBAQEBAQFvAQEBAQEBAQEBAQEBAQEBAQEBAQEBAQEBAQEBAQEBAQG2HbcBARs4AQEBAQEBAQEBAQEBAQEBAQEBAQEBAbgBAQEBnQEBAQEBAQEBLwEBAQEBAQEBAQEBAQEBAQEBAQEBAQEBAQEBAYecAQF/TnNIUgEBAQEBAQEBAQEBAQEBAQEBAQEBAQEBAQEBAQEBAQEBAQEBAQEBAQEBAQEBAQEBAQEB/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H+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f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B/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H/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f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B/wEBAQEBAQEBAQEBAQEBAQEBAQEBAQGeAQEBAQEBAQEBAQEBAQEBAQEBAQEBAQEBATRgAQEBAQEBAQEBAQEBAQEBAQEBAQEBAQEBAQEBAQEBAQEBn2+gAQEBAQEBAQEBAQEBAQEBAQEBAQEBAQFcAQEBAQEBRwEBAQEBAU8BAQEBAQEBAQEBAQEBAQEBAQEBAQEBAQEBAQE7oY8BAQEBAQEBAQEBAQEBAQEBAQEBAQEBAQEBAYpIfqIBAQEBAQEBAQEBAQEBAQEBAQEBAQEBAQEBAQH/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f8BAQEBAQEBAQEBAQEBAQEBAQEBAQFzigEBAQEBAQEBAQEBAQEBAQEBAQEBAQEBAQGLjAEBAQEBAQEBAQEBAQEBAQEBAQEBAQEBAQEBAQEBAQEBAQEASgEBAQEBAQEBAQEBAQEBAQEBAQEBAQGNjgEBAQEBAUcBAQEBAY+QAQEBAQEBAQEBAQEBAQEBAQEBAQEBAQFmkZI4AQEBAQEBAQEBAQEBAQEBAQEBAQEBAQEBAQEBAQEBAQEBAQEOk5RZAQEBAQEBAQEBAQEBAQEBAQEBAQEB/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H/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f8BAQEBAQEBAQEBAQEBAQEBAQEBAX0hAQEBAQEBAQEBAQEBAQEBAQEBAQEBAQEBAQEdWAEBAQEBAQEBAQEBAQEBAQEBAQEBAQEBAQEBAQEBAQEBAQEAMAEBAQEBAQEBAQEBAQEBAQEBAQEBAQF+UgEBAQEBAVt8AQEBASUgAQEBAQEBAQEBAQEBAQEBbVFXcQEBAQEBAQEBAQEBAQEBAQEBAQEBAQEBAQEBAQEBAQEBAQEBAQEBAQEBAQEBAQEBASB8AQEBAQEBAQEBAQEBAQEBAQEB/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H/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f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B/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H/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f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B/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H/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f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B/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H/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f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B/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H/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f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B/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AA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ljD9h7+nbp2b4kpELcUAfQAAAAAaPm1GfSvNAClGiFmIgCKAUmMKRC0rjQAAAAAABDJSgb0rzQAJIiAEvyuNADZiykQUwBlAGcAbwBlACAAVQBJAAAAAAD1iykQzK80AOEAAAB0rjQAS+TZDxCx2xXhAAAAAQAAAHbD9h4AADQA6uPZDwQAAAAFAAAAAAAAAAAAAAAAAAAAdsP2HoCwNAAliykQ8HRUBgQAAAAQyUoGAAAAAEmLKRAAAAAAAABlAGcAbwBlACAAVQBJAAAAChNQrzQAUK80AOEAAADsrjQAAAAAAFjD9h4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BP//////////////////////////////////8AA///////////////////////////////////A////////////////////////////////////wP///////////////////////////////////8D////////////////////////////////////A////////////////////////////////////wP///////////////////////////////////8D////////////////////////////////////A////////////////////////////////////wP///////////////////////////////////8D////////////////////////////////////A////////////////////////////////////wP///////////////////////////////////8D////////////////////////////////////A////////////////////////////////////wP///////////////////////////////////8D////////////////////////////////////A////////////////////////////////////wP///////////////////////////////////8D////////////////////////////////////A////////////////////////////////////wP///////////////////////////////////8D////////////////////////////////////A////////////////////////////////////wP///////////////////////////////////8D////////////////////////////////////A////////////////////////////////////wP///////////////////////////////////8D////////////////////////////////////A////////////////////////////////////wP///////////////////////////////////8D////////////////////////////////////A////////////////////////////////////wP///////////////////////////////////8D////////////////////////////////////A////////////////////////////////////wP///////////////////////////////////8D////////////////////////////////////A////////////////////////////////////wP///////////////////////////////////8D////////////////////////////////////A////////////////////////////////////wP///////////////////////////////////8D////////////////////////////////////A////////////////////////////////////wP///////////////////////////////////8D////////////////////////////////////A////////////////////////////////////wP///////////////////////////////////8D////////////////////////////////////A////////////////////////////////////wP///////////////////////////////////8D////////////////////////////////////A////////////////////////////////////wP///////////////////////////////////8D////////////////////////////////////A////////////////////////////////////wP///////////////////////////////////8D////////////////////////////////////A////////////////////////////////////wP///////////////////////////////////8D////////////////////////////////////A////////////////////////////////////wP///////////////////////////////////8AA///////////////////////////////////AAP//////////////////////////////////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H/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f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H/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f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H/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f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H/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f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H/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f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B/wEBAcEgAQEBAQEBAQEBAQEBAQEBAQEBAQEBAQEBAQEBAQEBAQE/KwEBAQEBAQEBawkBAQEBAQEBAQEBAQEBAQEBAQEBAQEBAQEBAQEBAQEBAQEBAQEBAQEBAQEBAQEBAQEBAQEBAQEBAQEBAQEBAQEBAQEBAQEBAQEBAQEBAQEBAQEBAQEBAQEBAQEBAQEBAQEBAQEBAQEBAQEBAQEBAQEBAQEBAQEBAQEBAQEBAQEBAQEBAQEBAQEBAQEBAQEBAQEBAQEBAQEBAQEBAQEBAQEBAQH/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f8BAQEBRE+jAQEBAQEBAQEBAQEBAQEBAQEBAUrqM4QBAQEBAQEBr2kBAQEBAQEBAdK7AQEBAQEBAQEBAQEBAQEBAQEBAQEBAQEBAQEBAQEBAQEBAQEBAQEBAQEBAQEBAQEBAQEBAQEBAQEBAQEBAQEBAQEBAQEBAQEBAQEBAQEBAQEBAQEBAQEBAQEBAQEBAQEBAQEBAQEBAQEBAQEBAQEBAQEBAQEBAQEBAQEBAQEBAQEBAQEBAQEBAQEBAQEBAQEBAQEBAQEBAQEBAQEBAQEBAQEB/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H/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f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B/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H/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f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B/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H/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f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B/wEBAQEBAQEBAQEBAQEBAQEBAQEBAUUPciABAQEBAQEBAQEBERMBAQEBAQE4w6Y+xcMBAQEBAQEBAQEBAQEBAQEBAQEBAQEBAQEBAQEBAQEBAQEBAQEBAQEBAQEBAQEBAQEBAQEBAQEBAQEBAQEBAQEBAQEBAQEBAQEBAQEBAQEBAQEBAQEBAQEBAQEBAQEBAQEBAQEBAQEBAQEBAQEBAQEBAQEBAQEBAQEBAQEBAQEBAQEBAQEBAQEBAQEBAQEBAQEBAQEBAQEBAQEBAQEBAQEBAQH/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f8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B/wEBAQEBAQEBAQEBAQEBAQEBAQEBAQEBAQEBARB+cgUBAQEB3gEBAQEBAQEBAQEBDuYBAQEpiJB1AQEBAQEBAQEBAQEBAQEBAQEBAQEBAQEBAQEBAQEBAQEBAQEBAQEBAQEBAQEBAQEBAQEBAQEBAQEBAQEBAQEBAQEBAQEBAQEBAQEBAQEBAQEBAQEBAQEBAQEBAQEBAQEBAQEBAQEBAQEBAQEBAQEBAQEBAQEBAQEBAQEBAQEBAQEBAQEBAQEBAQEBAQEBAQEBAQEBAQEBAQEBAQH/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f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BzQ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Hj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Q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B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H/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f8BAQEBAQEBAQEBAQEBAQEBAQEBAQEBAQEBAQEBAQEBAQE3AQEBAQEBAQEBAQE/Bn5MAQEBAQEBWZ7XAQEBAQEBAQEBAQEB35A9AQEBAQEBAQEBAQEBAQEBAQEBAQEBAQEBAQEBAQEBAQEBAQEBAQEBAQEBAQEBAQEBAQEBAQEBAQEBAQEBAQEBAQEBAQEBAQEBAQEBAQEBAQEBAQEBAQEBAQEBAQEBAQEBAQEBAQEBAQEBAQEBAQEBAQEBAQEBAQEBAQEBAQEBAQEBAQEBAQEBAQEB/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HZ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R0BAQEBAQEBAQEBAQEBAQEBAQEBAQEBAQEBAQEBAQEBAYThAQEBAQEBAQEBAQEBAQFMAQEBSs8vGgEBzuICAQEBAQEBAQEBAQEBAQEBAT9+SwEBAQEBAQEBAQEBAQEBAQEBAQEBAQEBAQEBAQEBAQEBAQEBAQEBAQEBAQEBAQEBAQEBAQEBAQEBAQEBAQEBAQEBAQEBAQEBAQEBAQEBAQEBAQEBAQEBAQEBAQEBAQEBAQEBAQEBAQEBAQEBAQEBAQEBAQEBAQEBAQEBAQEBAQEBAQEB/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H/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f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B/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H/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f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B/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H/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f8BAQEBAQEBAQEBAQEBAQEBAQEBAQEBAQEBAQEBAQEOhgEBAQEBAQEBAQEBAQEBASGtAQEBAQEBAQEBAQExAQFxKwG6pAEBAQEBAQKEaqqfAQEBAQEBAQEBAQEBAQEBAQGWPBCDfq4BAQEBAVl+AQEBAQEBAQEBAQEBAQEBAQEBAQEBAQEBAQEBAQEBAQEBAQEBAQEBAQEBAQEBAQEBAQEBAQEBAQEBAQEBAQEBAQEBAQEBAQEBAQEBAQEBAQEBAQEBAQEBAQEBAQEBAQEBAQEBAQEB/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H/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f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B/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H+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f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B9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H/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f8BAQEBAQEBAQEBAQEBAQEBAQEBAQEBAQEBAQEBRHgBAQEBAQEBAQEBAQEBAQEBAYxuAQEBAQEBAQEBAZEBAQEBxBwBAQEmAQEBV4+4AQEBAQE2ywEBqQEBAQEBzttqARBDAQEBBSNiNSABAQEBAQFFRwEBYQEBe6APawEBAQEBAQEBAQEBAQEBAQEBAQEBAQEBAQEBAQEBAQEBAQEBAQEBAQEBAQEBAQEBAQEBAQEBAQEBAQEBAQEBAQEBAQEBAQEBAQEBAQEBAQEBAQEBAQEBAQEB/wEBAQEBAQEBAQEBAQEBAQEBAQEBAQEBAQEBAQGYWgEBAQEBAQEBAQEBAQEBAQEBjDYBAQEBAQEBAQEBtQEBAQEaxgEBAaEBAQFEXRK6AQEBAQR0AQXMAQEBAQFlzzM/AXRmAQEBAQFBg0Z+OwEBAQG5AYwnAQEBAQEyp40BAQEBAQEBAQEBAQEBAQEBAQEBAQEBAQEBAQEBAQEBAQEBAQEBAQEBAQEBAQEBAQEBAQEBAQEBAQEBAQEBAQEBAQEBAQEBAQEBAQEBAQEBAQEBAQEBAQH/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f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B/wEBAQEBAQEBAQEBAQEBAQEBAQEBAQEBAQEBAQGkAQEBAQEBAQEBAQEBAQEBAQEBjDYBAQEBAQEBAQEBv9cBAQF7sQEBlFgBAQEBAS5OfwqPAQF+AUwBAQEBAcWDRjwBAWUWAQEBAQEBAQHBAQEBAQEB2HJULDgBAQEBAQEBAQFspYYBAQEBAQEBAQEBAQEBAQEBAQEBAQEBAQEBAQEBAQEBAQEBAQEBAQEBAQEBAQEBAQEBAQEBAQEBAQEBAQEBAQEBAQEBAQEBAQEBAQEBAQEBAQEk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f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B/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H/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f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B/wEBAQEBAQEBAQEBAQEBAQEBAQEBAQEBAQEBiEEBAQEBAQEBAQEBAQEBAQEBAQEBSRYBAQEBAQEBAQEBAQEBAQEBAQEBAQEBAQEBAQEBAbp+AQHGMTsBAQEPGAEBAQEBAQEBAQHHAQEBVwEBAQEBAXWVAZIBAQEBAQEBAQEBAQFDAQEBAXs2mUYOWQEBBbswAQEBAQEBAQEBAQEBAQEBAQEBAQEBAQEBAQEBAQEBAQEBAQEBAQEBAQEBAQEBAQEBAQEBAQEBAQEBAQEBAQEBAQEBAQH/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f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B/wEBAQEBAQEBAQEBAQEBAQEBAQEBAQEBAQHEKwEBAQEBAQEBAQEBAQEBAQEBAQEBa6ABAQEBAQEBAQEBAQEBAQEBAQCjAQEBAQEBAQEBEW+GMQFxMSkBAZpoAQEBAQEBAQEBAQEBAQEBAQEBAQEBAVcBAX9mAQEBAQEBAQEBj30BAQEBAQEBAQEBAQEBAQEBjAkZXVEFAQEBAQEBAQEBAQEBAQEBAQEBAQEBAQEBAQEBAQEBAQEBAQEBAQEBAQEBAQEBAQEBAQEBAQEBAQEBAQEBAQH/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f8BAQEBAQEBAQEBAQEBAQEBAQEBAQEBAQEBoQEBAQEBAQEBAQEBAQEBAQEBAQEBAQK7AQEBAQEBAQEBAQEBAQEBAQEBAQEBAQEBAQEBAQEBAQFTUgBEAQFRAQEBAQEBAQEBAQEBAQEBAQEBAQEBARZ/AQEBXwEBAQEBAQEBAbwBAQEBAQEBAQEBAQEBAQEBAQEBAQEBAb0VtDq+AQEBAQEBAQEBAQEBAQEBAQEBAQEBAQEBAQEBAQEBAQEBAQEBAQEBAQEBAQEBAQEBAQEBAQEBAQEB/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H/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f8BAQEBAQEBAQEBAQEBAQEBAQEBAQEBAQGxAQEBAQEBAQEBAQEBAQEBAQEBAQEBAQGzAQEBAQEBAQEBAQEBAQEBAQEBAQEBAQEBAQEBAQEBAQEBY7QBAVABAQEBAQEBAQEBAQEBAQEBAQEBAQEBATcBAQEBPQMBAQEBAQEBtQEBAQEBAQEBAQEBAQEBAQEBAQEBAQEBAQEBAQEKEQEBAQEYR69+bAEBAQEBAQEBAQEBAQEBAQEBAQEBAQEBAQEBAQEBAQEBAQEBAQEBAQEBAQEBAQEB/g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H/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f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B/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H/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f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B/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H/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f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B/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H/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f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B/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H/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f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B/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H/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f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B/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H/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f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B/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H/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f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B/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H/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f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w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f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NPqcjWgN4GQDuZ0CL3Q4jFCtP5tZKu5TioOAmaKF38o=</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ynnWb1UzSbG3CdnJwMPgVze4xQYSqUYunQ6MwtPNEyA=</DigestValue>
    </Reference>
    <Reference Type="http://www.w3.org/2000/09/xmldsig#Object" URI="#idValidSigLnImg">
      <DigestMethod Algorithm="http://www.w3.org/2001/04/xmlenc#sha256"/>
      <DigestValue>F88W4ttw3ro6JYdFaL/mCzn+u3xpCWD7GzFQF4RAf/s=</DigestValue>
    </Reference>
    <Reference Type="http://www.w3.org/2000/09/xmldsig#Object" URI="#idInvalidSigLnImg">
      <DigestMethod Algorithm="http://www.w3.org/2001/04/xmlenc#sha256"/>
      <DigestValue>9CgPXA+3tGlwOl9++WgRNMyw8xehYNft9fKQCbvgkYU=</DigestValue>
    </Reference>
  </SignedInfo>
  <SignatureValue>Bl63qPlRaGsuz3tyFIIjiMwWlPdGOtZtbEt1H0si1q7yPJ8LSt3vLXej4xDbQTJNBKNdbEtsMgDb
T8E5+U+ZrN4YMXdFcKSwfoDe1hb2CdBtHysREGQpkrlVUPp3umftzN0IPeQlNgffLiCqNbK1VLJL
AXHw+9Km97cs6twQJ4oKBrBr2GTyxLsWnT7pjywl/kdYu6+9ZaXV7x+3VhlumBmGKOp6BSKim8XG
3PMD/udtxnjS6rQtEGHSz+gguWU2W71qRNzPlIAeKN4F4iyFPpdAS0HZvwjkhcbHLcvGnV76IpX5
/UiLen8Z8n1B+nF7WAhHkRHnVm68HFGSmt3tQw==</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EsEPFP3hWOWn4qgyRr5WPlPL7p94kOlW2pKJybm9NYk=</DigestValue>
      </Reference>
      <Reference URI="/xl/calcChain.xml?ContentType=application/vnd.openxmlformats-officedocument.spreadsheetml.calcChain+xml">
        <DigestMethod Algorithm="http://www.w3.org/2001/04/xmlenc#sha256"/>
        <DigestValue>KBKXIN+LAxtDMeJP89aNyGIhEafwiGo6Nsvk6VEgtKk=</DigestValue>
      </Reference>
      <Reference URI="/xl/comments1.xml?ContentType=application/vnd.openxmlformats-officedocument.spreadsheetml.comments+xml">
        <DigestMethod Algorithm="http://www.w3.org/2001/04/xmlenc#sha256"/>
        <DigestValue>T9C8bqJKATlBt5ZvW5MRXFU/HO1hWs5bbA83YmDX8J0=</DigestValue>
      </Reference>
      <Reference URI="/xl/comments2.xml?ContentType=application/vnd.openxmlformats-officedocument.spreadsheetml.comments+xml">
        <DigestMethod Algorithm="http://www.w3.org/2001/04/xmlenc#sha256"/>
        <DigestValue>12LW0vb/l4VobUdg2phhvabyBd1hyKVdC7ZILi8e+V4=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VmcnkUBG8hGNuMUK6QFK21Z9PmXzz5i70Gx083weVTE=</DigestValue>
      </Reference>
      <Reference URI="/xl/drawings/drawing2.xml?ContentType=application/vnd.openxmlformats-officedocument.drawing+xml">
        <DigestMethod Algorithm="http://www.w3.org/2001/04/xmlenc#sha256"/>
        <DigestValue>Z3CYK2QIRdUNgPfdZhv+aCMfO+/tuPqKv9IXsBXQ0Kc=</DigestValue>
      </Reference>
      <Reference URI="/xl/drawings/drawing3.xml?ContentType=application/vnd.openxmlformats-officedocument.drawing+xml">
        <DigestMethod Algorithm="http://www.w3.org/2001/04/xmlenc#sha256"/>
        <DigestValue>cHzoAi6XLuWEJCKnvNB1YC6mDIDYCUBFsg1+sIBCxUA=</DigestValue>
      </Reference>
      <Reference URI="/xl/drawings/vmlDrawing1.vml?ContentType=application/vnd.openxmlformats-officedocument.vmlDrawing">
        <DigestMethod Algorithm="http://www.w3.org/2001/04/xmlenc#sha256"/>
        <DigestValue>D1bhBKxEdyfNZpSNLw1MK0AApMiB/j3BtE9KvPI0kKQ=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vEmUNsys4J9j9EQKxQsKmjnci/W4BfTdMt/yCuZMYZE=</DigestValue>
      </Reference>
      <Reference URI="/xl/drawings/vmlDrawing4.vml?ContentType=application/vnd.openxmlformats-officedocument.vmlDrawing">
        <DigestMethod Algorithm="http://www.w3.org/2001/04/xmlenc#sha256"/>
        <DigestValue>Tc+67b0MP23V1GCuyCJ6FVSPZD9sNNv70W+eGeahqRI=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nxyA/LCxF3OH+RQhF49dSpvgkOkJULj7CzDv3YUTlhM=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C+ESWfw8UuVG7zaApIZZrDMgQdXRNCIZiCSXvwci+2g=</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g3JCY+EeTU20csUhYL8zABD1P1C/tpbQVNfHzLQjrLU=</DigestValue>
      </Reference>
      <Reference URI="/xl/media/image10.jpeg?ContentType=image/jpeg">
        <DigestMethod Algorithm="http://www.w3.org/2001/04/xmlenc#sha256"/>
        <DigestValue>EuzJ9EWRjDD6HklnLwzOVXVEwl/ThY2TObR3Yft3esQ=</DigestValue>
      </Reference>
      <Reference URI="/xl/media/image2.emf?ContentType=image/x-emf">
        <DigestMethod Algorithm="http://www.w3.org/2001/04/xmlenc#sha256"/>
        <DigestValue>QCDWguKrsxDJKh+aQaorEORMxyLqbybHL9nbUCizPzg=</DigestValue>
      </Reference>
      <Reference URI="/xl/media/image3.emf?ContentType=image/x-emf">
        <DigestMethod Algorithm="http://www.w3.org/2001/04/xmlenc#sha256"/>
        <DigestValue>EIPWnmNSQ85QOpGO08mpTwBrBJwXaBTEw+/6Tplb+rc=</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Oug8QAmajfxlRN7PtrGeMS7nHv0FeyJJM+cPCY4dmvo=</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ybrSg0cGb47qLI26ywYBtUdyzhxVzhuLq80X9X2VZds=</DigestValue>
      </Reference>
      <Reference URI="/xl/printerSettings/printerSettings4.bin?ContentType=application/vnd.openxmlformats-officedocument.spreadsheetml.printerSettings">
        <DigestMethod Algorithm="http://www.w3.org/2001/04/xmlenc#sha256"/>
        <DigestValue>jHQosthzYqeUQgLdqjdRIJYg5W39auCl4Y4+GDkO7lM=</DigestValue>
      </Reference>
      <Reference URI="/xl/sharedStrings.xml?ContentType=application/vnd.openxmlformats-officedocument.spreadsheetml.sharedStrings+xml">
        <DigestMethod Algorithm="http://www.w3.org/2001/04/xmlenc#sha256"/>
        <DigestValue>g5Zxk5CDN2BiAySDfZgoDcMqe0gXpEYCW1CXy6qnpM4=</DigestValue>
      </Reference>
      <Reference URI="/xl/styles.xml?ContentType=application/vnd.openxmlformats-officedocument.spreadsheetml.styles+xml">
        <DigestMethod Algorithm="http://www.w3.org/2001/04/xmlenc#sha256"/>
        <DigestValue>H3ZnaqpYsMNpe0MoYeCbV+rV3QW80QzhUgmFq0HcRaU=</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7rlMyANQ+iW6iYHy7GYQV3JsB6eX+fg6ZSxTqamw/LM=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Qb2nhzEuygPpC8M8RtGQaDnNLQqiv9XVDen4QYhSEGE=</DigestValue>
      </Reference>
      <Reference URI="/xl/worksheets/sheet2.xml?ContentType=application/vnd.openxmlformats-officedocument.spreadsheetml.worksheet+xml">
        <DigestMethod Algorithm="http://www.w3.org/2001/04/xmlenc#sha256"/>
        <DigestValue>DVxfwdR+DIdgCcb+258+2W4iaJJb9VMWOkyap3XL74o=</DigestValue>
      </Reference>
      <Reference URI="/xl/worksheets/sheet3.xml?ContentType=application/vnd.openxmlformats-officedocument.spreadsheetml.worksheet+xml">
        <DigestMethod Algorithm="http://www.w3.org/2001/04/xmlenc#sha256"/>
        <DigestValue>cMYRk5m/ITXYjK2XzoYovoOJFegumIzwsWRL4riliqg=</DigestValue>
      </Reference>
      <Reference URI="/xl/worksheets/sheet4.xml?ContentType=application/vnd.openxmlformats-officedocument.spreadsheetml.worksheet+xml">
        <DigestMethod Algorithm="http://www.w3.org/2001/04/xmlenc#sha256"/>
        <DigestValue>3iqucC4glZpbbpn2LloitGZ6ryVHE1Qf7HWO0ZXUHhw=</DigestValue>
      </Reference>
    </Manifest>
    <SignatureProperties>
      <SignatureProperty Id="idSignatureTime" Target="#idPackageSignature">
        <mdssi:SignatureTime xmlns:mdssi="http://schemas.openxmlformats.org/package/2006/digital-signature">
          <mdssi:Format>YYYY-MM-DDThh:mm:ssTZD</mdssi:Format>
          <mdssi:Value>2017-01-19T13:01:41Z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2017-01-19T13:01:41Z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C8AOAaZC8QALwDIQy8AAQAAAJCrmAsAAAAA+KaVC8QALwDIQy8ASK6VCwAAAAD4ppUL44XcZAMAAADshdxkAQAAACAWmAtozQ1ljmjUZLQ3LQCAAUZ2DlxBduBbQXa0Ny0AZAEAAHtiBXd7YgV34IV0CwAIAAAAAgAAAAAAANQ3LQAQagV3AAAAAAAAAAAIOS0ABgAAAPw4LQAGAAAAAAAAAAAAAAD8OC0ADDgtAOLqBHcAAAAAAAIAAAAALQAGAAAA/DgtAAYAAABMEgZ3AAAAAAAAAAD8OC0ABgAAAAAAAAA4OC0Aii4EdwAAAAAAAgAA/Dgt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ANtBoD4//8AAAAAAAAAAAAAAAAAAAAAEANtBoD4//96lwAAAAAtAP48TndEPi0A9XFSd1rJfAD+////jONNd/LgTXdsX5kLsBAyALBdmQvUNy0AEGoFdwAAAAAAAAAACDktAAYAAAD8OC0ABgAAAAIAAAAAAAAAxF2ZC9hTlQvEXZkLAAAAANhTlQskOC0Ae2IFd3tiBXcAAAAAAAgAAAACAAAAAAAALDgtABBqBXcAAAAAAAAAAGI5LQAHAAAAVDktAAcAAAAAAAAAAAAAAFQ5LQBkOC0A4uoEdwAAAAAAAgAAAAAtAAcAAABUOS0ABwAAAEwSBncAAAAAAAAAAFQ5LQAHAAAAAAAAAJA4LQCKLgR3AAAAAAACAABUOS0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IwEhKktAP+/3GT5vIHDjbyBwz6O6GRoZdYNAAAAABVQIR0iAIoBIA0AhEipLQAcqS0ACKyVCyANAITcqy0ADY/oZCANAIQAAAAAOJGPBNAiggTIqi0AWNgNZTax6AcAAAAAWNgNZSANAAA0segHAQAAAAAAAAAHAAAANLHoBwAAAAAAAAAAUKktAOJ53GQgAAAA/////wAAAAAAAAAAFQAAAAAAAABwAAAAAQAAAAEAAAAkAAAAJAAAABAAAAAAAAAAOJGPBNAiggQBqQEAAAAAAHtRChQQqi0AEKotANB46GQAAAAAPKwtADiRjwTgeOhke1EKFMypLQB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e21Bx3HqYqZhhLKmb//wAAAACudn5aAADkzy0ASAJBdgAAAABYZjEAOM8tAFDzr3YAAAAAAABDaGFyVXBwZXJXAAFOd+bUHHck0C0AAAAAAJDPLQCAAUZ2DlxBduBbQXaQzy0AZAEAAHtiBXd7YgV3UAkzAAAIAAAAAgAAAAAAALDPLQAQagV3AAAAAAAAAADq0C0ACQAAANjQLQAJAAAAAAAAAAAAAADY0C0A6M8tAOLqBHcAAAAAAAIAAAAALQAJAAAA2NAtAAkAAABMEgZ3AAAAAAAAAADY0C0ACQAAAAAAAAAU0C0Aii4EdwAAAAAAAgAA2NAt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ttQcdx6mKmYYSypm//8AAAAArnZ+WgAA5M8tAEgCQXYAAAAAWGYxADjPLQBQ8692AAAAAAAAQ2hhclVwcGVyVwABTnfm1Bx3JNAtAAAAAACQzy0AgAFGdg5cQXbgW0F2kM8tAGQBAAB7YgV3e2IFd1AJMwAACAAAAAIAAAAAAACwzy0AEGoFdwAAAAAAAAAA6tAtAAkAAADY0C0ACQAAAAAAAAAAAAAA2NAtAOjPLQDi6gR3AAAAAAACAAAAAC0ACQAAANjQLQAJAAAATBIGdwAAAAAAAAAA2NAtAAkAAAAAAAAAFNAtAIouBHcAAAAAAAIAANjQLQAJAAAAZHYACAAAAAAlAAAADAAAAAEAAAAYAAAADAAAAP8AAAISAAAADAAAAAEAAAAeAAAAGAAAACoAAAAFAAAAhQAAABYAAAAlAAAADAAAAAEAAABUAAAAqAAAACsAAAAFAAAAgwAAABUAAAABAAAAqwoNQgAADUIrAAAABQAAAA8AAABMAAAAAAAAAAAAAAAAAAAA//////////9sAAAARgBpAHIAbQBhACAAbgBvACAAdgDhAGwAaQBkAGEALQA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C0A/jxOd0Q+LQD1cVJ3Wsl8AP7///+M40138uBNd2xfmQuwEDIAsF2ZC9Q3LQAQagV3AAAAAAAAAAAIOS0ABgAAAPw4LQAGAAAAAgAAAAAAAADEXZkL2FOVC8RdmQsAAAAA2FOVCyQ4LQB7YgV3e2IFdwAAAAAACAAAAAIAAAAAAAAsOC0AEGoFdwAAAAAAAAAAYjktAAcAAABUOS0ABwAAAAAAAAAAAAAAVDktAGQ4LQDi6gR3AAAAAAACAAAAAC0ABwAAAFQ5LQAHAAAATBIGdwAAAAAAAAAAVDktAAcAAAAAAAAAkDgtAIouBHcAAAAAAAIAAFQ5L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C8AOAaZC8QALwDIQy8AAQAAAJCrmAsAAAAA+KaVC8QALwDIQy8ASK6VCwAAAAD4ppUL44XcZAMAAADshdxkAQAAACAWmAtozQ1ljmjUZLQ3LQCAAUZ2DlxBduBbQXa0Ny0AZAEAAHtiBXd7YgV34IV0CwAIAAAAAgAAAAAAANQ3LQAQagV3AAAAAAAAAAAIOS0ABgAAAPw4LQAGAAAAAAAAAAAAAAD8OC0ADDgtAOLqBHcAAAAAAAIAAAAALQAGAAAA/DgtAAYAAABMEgZ3AAAAAAAAAAD8OC0ABgAAAAAAAAA4OC0Aii4EdwAAAAAAAgAA/Dgt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CPBAAAAAAYuq4L/p1Bdtis/2UTUgFGaGXWDQAAAAD5ECH8IgCKAfSoLQBe9MpldKktAAAAAAA4kY8EtKotACSIgBK8qS0AUwBlAGcAbwBlACAAVQBJAAAAAAAAAAAAJeTKZeEAAAAwqS0AmjPpZNB/mQvhAAAAAQAAADa6rgsAAC0AOjPpZAQAAAAFAAAAAAAAAAAAAAAAAAAANrquCzyrLQAk38pl4J3eBwQAAAA4kY8EAAAAAKXjymUQAAAAAAAAAFMAZQBnAG8AZQAgAFUASQAAAAohEKotABCqLQDhAAAAAAAAABi6rgsAAAAAAQAAAAAAAADMqS0A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L2xUA7tlWgYGp9hk3PvzFexFY/k=</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0eDy0ZtGPergVPEG7JhOwGygfnA=</DigestValue>
    </Reference>
    <Reference URI="#idValidSigLnImg" Type="http://www.w3.org/2000/09/xmldsig#Object">
      <DigestMethod Algorithm="http://www.w3.org/2000/09/xmldsig#sha1"/>
      <DigestValue>yFr2Gqj8bR7Pp0vRYF2hveMcPgY=</DigestValue>
    </Reference>
    <Reference URI="#idInvalidSigLnImg" Type="http://www.w3.org/2000/09/xmldsig#Object">
      <DigestMethod Algorithm="http://www.w3.org/2000/09/xmldsig#sha1"/>
      <DigestValue>BQQ6LWORSOIMdsNzwO9XdmDedyA=</DigestValue>
    </Reference>
  </SignedInfo>
  <SignatureValue>Bqe2DQX7XmtGYV3agiY4J1V0YEblIMBEL8xAVjn133nR5+YNSrwgT/hDYF27XGQ0t8k+k5fnbhHW
f4L2W1pfQaKh3dl7XU1I9zSZCetJ0uVl1SpKJAPiJLlwVE84tKBXunvpcaCxYr5S8Nc2ZC4FDNRY
p0vWeXzpPuwOsUH1uKwGL8pIDJQx3L1x+RmConP6p/mq1IbHcb2F/2ih1qyG5YzAVjoyUUEEG41R
tHdUEOfXn2Hnd2VtYTBBxpaLXEAi09YOn67OqPwVbyTNAUA1TOjTm/sH8g0QxB+EHel3LmLqkb1f
rVtBT9U6Z70j3f4sOQrEg4HKpZeaVr7fRBL/VQ==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U6GoF7EMBPDPPINpV25lpQ2+qm0=</DigestValue>
      </Reference>
      <Reference URI="/xl/media/image3.emf?ContentType=image/x-emf">
        <DigestMethod Algorithm="http://www.w3.org/2000/09/xmldsig#sha1"/>
        <DigestValue>dYdH74N3k5vIhK1tdiuP7/T6UTA=</DigestValue>
      </Reference>
      <Reference URI="/xl/media/image5.png?ContentType=image/png">
        <DigestMethod Algorithm="http://www.w3.org/2000/09/xmldsig#sha1"/>
        <DigestValue>X8ifBPrZdk/1pGH6XtoivWXMYRg=</DigestValue>
      </Reference>
      <Reference URI="/xl/media/image1.emf?ContentType=image/x-emf">
        <DigestMethod Algorithm="http://www.w3.org/2000/09/xmldsig#sha1"/>
        <DigestValue>V+p3D9gxbqNW3jxwPA/B6E5T1qY=</DigestValue>
      </Reference>
      <Reference URI="/xl/media/image2.emf?ContentType=image/x-emf">
        <DigestMethod Algorithm="http://www.w3.org/2000/09/xmldsig#sha1"/>
        <DigestValue>wntISVzfIneEWMGll0VIrDb9uVE=</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/30UxJfEFm8/hF2nJPHJA2zgUMk=</DigestValue>
      </Reference>
      <Reference URI="/xl/sharedStrings.xml?ContentType=application/vnd.openxmlformats-officedocument.spreadsheetml.sharedStrings+xml">
        <DigestMethod Algorithm="http://www.w3.org/2000/09/xmldsig#sha1"/>
        <DigestValue>jny++KNWvi0sSF8/XrypZCTF3xU=</DigestValue>
      </Reference>
      <Reference URI="/xl/printerSettings/printerSettings1.bin?ContentType=application/vnd.openxmlformats-officedocument.spreadsheetml.printerSettings">
        <DigestMethod Algorithm="http://www.w3.org/2000/09/xmldsig#sha1"/>
        <DigestValue>RYNpaaqdepefHrc7QaIUXLimQtU=</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media/image4.jpeg?ContentType=image/jpeg">
        <DigestMethod Algorithm="http://www.w3.org/2000/09/xmldsig#sha1"/>
        <DigestValue>KNwJdxHNkLzlEenz5dM/rDpc/uQ=</DigestValue>
      </Reference>
      <Reference URI="/xl/comments2.xml?ContentType=application/vnd.openxmlformats-officedocument.spreadsheetml.comments+xml">
        <DigestMethod Algorithm="http://www.w3.org/2000/09/xmldsig#sha1"/>
        <DigestValue>6YCqk1duSEg+/Y312jmVD7ipXVM=</DigestValue>
      </Reference>
      <Reference URI="/xl/printerSettings/printerSettings4.bin?ContentType=application/vnd.openxmlformats-officedocument.spreadsheetml.printerSettings">
        <DigestMethod Algorithm="http://www.w3.org/2000/09/xmldsig#sha1"/>
        <DigestValue>+arvTL08UXsVFG3g57zWmUrLGa8=</DigestValue>
      </Reference>
      <Reference URI="/xl/calcChain.xml?ContentType=application/vnd.openxmlformats-officedocument.spreadsheetml.calcChain+xml">
        <DigestMethod Algorithm="http://www.w3.org/2000/09/xmldsig#sha1"/>
        <DigestValue>dTRGfrRzw1Yc+oeDf6r7CIINwNg=</DigestValue>
      </Reference>
      <Reference URI="/xl/printerSettings/printerSettings2.bin?ContentType=application/vnd.openxmlformats-officedocument.spreadsheetml.printerSettings">
        <DigestMethod Algorithm="http://www.w3.org/2000/09/xmldsig#sha1"/>
        <DigestValue>RYNpaaqdepefHrc7QaIUXLimQtU=</DigestValue>
      </Reference>
      <Reference URI="/xl/externalLinks/externalLink1.xml?ContentType=application/vnd.openxmlformats-officedocument.spreadsheetml.externalLink+xml">
        <DigestMethod Algorithm="http://www.w3.org/2000/09/xmldsig#sha1"/>
        <DigestValue>BXeMFWzTjn08MdroiPQjpMbQXXs=</DigestValue>
      </Reference>
      <Reference URI="/xl/externalLinks/externalLink2.xml?ContentType=application/vnd.openxmlformats-officedocument.spreadsheetml.externalLink+xml">
        <DigestMethod Algorithm="http://www.w3.org/2000/09/xmldsig#sha1"/>
        <DigestValue>xxVZO2gosfIz1UzZm5z1zRusioc=</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4.xml?ContentType=application/vnd.openxmlformats-officedocument.spreadsheetml.externalLink+xml">
        <DigestMethod Algorithm="http://www.w3.org/2000/09/xmldsig#sha1"/>
        <DigestValue>OFLHfjW/BTCl6hd2cQM3UiFVSWw=</DigestValue>
      </Reference>
      <Reference URI="/xl/printerSettings/printerSettings3.bin?ContentType=application/vnd.openxmlformats-officedocument.spreadsheetml.printerSettings">
        <DigestMethod Algorithm="http://www.w3.org/2000/09/xmldsig#sha1"/>
        <DigestValue>RYNpaaqdepefHrc7QaIUXLimQtU=</DigestValue>
      </Reference>
      <Reference URI="/xl/media/image7.png?ContentType=image/png">
        <DigestMethod Algorithm="http://www.w3.org/2000/09/xmldsig#sha1"/>
        <DigestValue>vbG+gTxGr6BusXy/W7WZeUj3RwQ=</DigestValue>
      </Reference>
      <Reference URI="/xl/drawings/vmlDrawing1.vml?ContentType=application/vnd.openxmlformats-officedocument.vmlDrawing">
        <DigestMethod Algorithm="http://www.w3.org/2000/09/xmldsig#sha1"/>
        <DigestValue>z9XowBfhhL8/FsDmsCcRgokNfKc=</DigestValue>
      </Reference>
      <Reference URI="/xl/drawings/drawing1.xml?ContentType=application/vnd.openxmlformats-officedocument.drawing+xml">
        <DigestMethod Algorithm="http://www.w3.org/2000/09/xmldsig#sha1"/>
        <DigestValue>fJia1hguxSLYiCSLn7DHQm/Zi3I=</DigestValue>
      </Reference>
      <Reference URI="/xl/drawings/vmlDrawing3.vml?ContentType=application/vnd.openxmlformats-officedocument.vmlDrawing">
        <DigestMethod Algorithm="http://www.w3.org/2000/09/xmldsig#sha1"/>
        <DigestValue>XctSQGkRqweRmTpOgvTYrHve3/s=</DigestValue>
      </Reference>
      <Reference URI="/xl/media/image9.jpeg?ContentType=image/jpeg">
        <DigestMethod Algorithm="http://www.w3.org/2000/09/xmldsig#sha1"/>
        <DigestValue>kDQHsyBbFwdL/hwl5iVVfVyPh5U=</DigestValue>
      </Reference>
      <Reference URI="/xl/drawings/vmlDrawing4.vml?ContentType=application/vnd.openxmlformats-officedocument.vmlDrawing">
        <DigestMethod Algorithm="http://www.w3.org/2000/09/xmldsig#sha1"/>
        <DigestValue>v8uGxaA7QGvDuu4P+SW3+amGASo=</DigestValue>
      </Reference>
      <Reference URI="/xl/media/image10.jpeg?ContentType=image/jpeg">
        <DigestMethod Algorithm="http://www.w3.org/2000/09/xmldsig#sha1"/>
        <DigestValue>AovlTNTeeDZbbf+hJrcUJ7Jgu7U=</DigestValue>
      </Reference>
      <Reference URI="/xl/worksheets/sheet3.xml?ContentType=application/vnd.openxmlformats-officedocument.spreadsheetml.worksheet+xml">
        <DigestMethod Algorithm="http://www.w3.org/2000/09/xmldsig#sha1"/>
        <DigestValue>K2MZSXE4v3/aIuvEul8nEkHnXv8=</DigestValue>
      </Reference>
      <Reference URI="/xl/worksheets/sheet4.xml?ContentType=application/vnd.openxmlformats-officedocument.spreadsheetml.worksheet+xml">
        <DigestMethod Algorithm="http://www.w3.org/2000/09/xmldsig#sha1"/>
        <DigestValue>5/392IHIdGDfGJIP9WfzVll1heA=</DigestValue>
      </Reference>
      <Reference URI="/xl/workbook.xml?ContentType=application/vnd.openxmlformats-officedocument.spreadsheetml.sheet.main+xml">
        <DigestMethod Algorithm="http://www.w3.org/2000/09/xmldsig#sha1"/>
        <DigestValue>lNxSju1SXEzdU26PlnG9aQ2Sq9U=</DigestValue>
      </Reference>
      <Reference URI="/xl/drawings/drawing2.xml?ContentType=application/vnd.openxmlformats-officedocument.drawing+xml">
        <DigestMethod Algorithm="http://www.w3.org/2000/09/xmldsig#sha1"/>
        <DigestValue>NXcfu+z+Uz/NMsjRT/WcOSFmQNg=</DigestValue>
      </Reference>
      <Reference URI="/xl/drawings/drawing3.xml?ContentType=application/vnd.openxmlformats-officedocument.drawing+xml">
        <DigestMethod Algorithm="http://www.w3.org/2000/09/xmldsig#sha1"/>
        <DigestValue>r6goHlUKANXTTOH/6fdOLHybt8M=</DigestValue>
      </Reference>
      <Reference URI="/xl/worksheets/sheet2.xml?ContentType=application/vnd.openxmlformats-officedocument.spreadsheetml.worksheet+xml">
        <DigestMethod Algorithm="http://www.w3.org/2000/09/xmldsig#sha1"/>
        <DigestValue>CXaIXO7u7ij/3daSqi2Cn5K7dmA=</DigestValue>
      </Reference>
      <Reference URI="/xl/worksheets/sheet1.xml?ContentType=application/vnd.openxmlformats-officedocument.spreadsheetml.worksheet+xml">
        <DigestMethod Algorithm="http://www.w3.org/2000/09/xmldsig#sha1"/>
        <DigestValue>Mm3Xpm8zehYqYG2nOhjdIjhUhZ8=</DigestValue>
      </Reference>
      <Reference URI="/xl/media/image8.jpeg?ContentType=image/jpeg">
        <DigestMethod Algorithm="http://www.w3.org/2000/09/xmldsig#sha1"/>
        <DigestValue>Xacck+miE+FcZw5pdYMw6LejF0s=</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LrEDk8PM9VGNiX7xC5fZ6f0ehPU=</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wpN1AcQXs6crTv9rg0pIlgqs2Dw=</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TpDnm1BQCsXYn8vxbB/Njg+U+wk=</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G5yS2i2t6aQh4vXPY6M6PaJkd9Q=</DigestValue>
      </Reference>
    </Manifest>
    <SignatureProperties>
      <SignatureProperty Id="idSignatureTime" Target="#idPackageSignature">
        <mdssi:SignatureTime>
          <mdssi:Format>YYYY-MM-DDThh:mm:ssTZD</mdssi:Format>
          <mdssi:Value>2017-01-19T20:30:42Z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2017-01-19T20:30:42Z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sUUzsAXTV8WwjCZFsBAAAAtCNRW8C8clsgmBYGCMJkWwEAAAC0I1Fb5CNRW8D9LQfA/S0HXFM7AO1UfFt0RmRbAQAAALQjUVtoUzsAgAHcdg5c13bgW9d2aFM7AGQBAAAAAAAAAAAAAIFiqHaBYqh2uDo8AAAIAAAAAgAAAAAAAJBTOwAWaqh2AAAAAAAAAADAVDsABgAAALRUOwAGAAAAAAAAAAAAAAC0VDsAyFM7AOLqp3YAAAAAAAIAAAAAOwAGAAAAtFQ7AAYAAABMEql2AAAAAAAAAAC0VDsABgAAAODB0QH0UzsAii6ndgAAAAAAAgAAtFQ7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G4NoPj///IBAAAAAAAA/DtIBID4//8IAFh++/b//wAAAAAAAAAA4DtIBID4/////wAAAADcdg5c13bgW9d2DLs7AGQBAAAAAAAAAAAAAIFiqHaBYqh2U3p9WwAAAACAFhkAvEI8AABSQABTen1bAAAAAIAVGQDgwdEBABJhAzC7OwA1eX1bMB9GAPwBAABsuzsA1Xh9W/wBAAAAAAAAgWKodoFiqHb8AQAAAAgAAAACAAAAAAAAhLs7ABZqqHYAAAAAAAAAALa8OwAHAAAAqLw7AAcAAAAAAAAAAAAAAKi8OwC8uzsA4uqndgAAAAAAAgAAAAA7AAcAAACovDsABwAAAEwSqXYAAAAAAAAAAKi8OwAHAAAA4MHRAei7OwCKLqd2AAAAAAACAACovDs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EAgwAIICAABAWNQLAAAAAGYUIWAiAIoBAAAAAAAAAACCAgAAEAgwAJSjOwAj4L93EAgwAAAAAACwozsAxZZNdcAokgAAAAAATPQwcgIAAAAAAAAAAAAAAChzEQIMpDsA/rPycxAIMACCAgAAAgAAAAAAAAAGAAAAgAHcdgAAAACAaHkFgAHcdp8QEwDoFQrODKQ7ADaB13aAaHkFAAAAAIAB3HYMpDsAVYHXdoAB3HYAAAG+AACkDDSkOwCTgNd2AQAAABykOwAQAAAAAwEAAAAApAzqEQG+AACkDAAAAAABAAAAYKQ7AGCkOw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FC4OwDMHX5bAPE8ABcAAAQBAAAAAAQAAMy4OwBRHn5bHNpbl9q5OwAABAAAAQIAAAAAAAAkuDsAYMc7AGDHOwCAuDsAgAHcdg5c13bgW9d2gLg7AGQBAAAAAAAAAAAAAIFiqHaBYqh2WDk8AAAIAAAAAgAAAAAAAKi4OwAWaqh2AAAAAAAAAADauTsABwAAAMy5OwAHAAAAAAAAAAAAAADMuTsA4Lg7AOLqp3YAAAAAAAIAAAAAOwAHAAAAzLk7AAcAAABMEql2AAAAAAAAAADMuTsABwAAAODB0QEMuTsAii6ndgAAAAAAAgAAzLk7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ULg7AMwdflsA8TwAFwAABAEAAAAABAAAzLg7AFEeflsc2luX2rk7AAAEAAABAgAAAAAAACS4OwBgxzsAYMc7AIC4OwCAAdx2DlzXduBb13aAuDsAZAEAAAAAAAAAAAAAgWKodoFiqHZYOTwAAAgAAAACAAAAAAAAqLg7ABZqqHYAAAAAAAAAANq5OwAHAAAAzLk7AAcAAAAAAAAAAAAAAMy5OwDguDsA4uqndgAAAAAAAgAAAAA7AAcAAADMuTsABwAAAEwSqXYAAAAAAAAAAMy5OwAHAAAA4MHRAQy5OwCKLqd2AAAAAAACAADMuTs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Dcdg5c13bgW9d2DLs7AGQBAAAAAAAAAAAAAIFiqHaBYqh2U3p9WwAAAACAFhkAvEI8AABSQABTen1bAAAAAIAVGQDgwdEBABJhAzC7OwA1eX1bMB9GAPwBAABsuzsA1Xh9W/wBAAAAAAAAgWKodoFiqHb8AQAAAAgAAAACAAAAAAAAhLs7ABZqqHYAAAAAAAAAALa8OwAHAAAAqLw7AAcAAAAAAAAAAAAAAKi8OwC8uzsA4uqndgAAAAAAAgAAAAA7AAcAAACovDsABwAAAEwSqXYAAAAAAAAAAKi8OwAHAAAA4MHRAei7OwCKLqd2AAAAAAACAACovDs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FFM7AF01fFsIwmRbAQAAALQjUVvAvHJbIJgWBgjCZFsBAAAAtCNRW+QjUVvA/S0HwP0tB1xTOwDtVHxbdEZkWwEAAAC0I1FbaFM7AIAB3HYOXNd24FvXdmhTOwBkAQAAAAAAAAAAAACBYqh2gWKodrg6PAAACAAAAAIAAAAAAACQUzsAFmqodgAAAAAAAAAAwFQ7AAYAAAC0VDsABgAAAAAAAAAAAAAAtFQ7AMhTOwDi6qd2AAAAAAACAAAAADsABgAAALRUOwAGAAAATBKpdgAAAAAAAAAAtFQ7AAYAAADgwdEB9FM7AIoup3YAAAAAAAIAALRUOw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EBY1AtjZnh1sxUh/yIAigHsR8kChKM7AFhpeHUAAAAAAAAAADikOwDWhnd1BgAAAAAAAACOAgGcAAAAAICbtAIBAAAAgJu0AgAAAAAGAAAAgAHcdoCbtALoZlAAgAHcdo8QEwA2FArFAAA7ADaB13boZlAAgJu0AoAB3HbsozsAVYHXdoAB3HaOAgGcjgIBnBSkOwCTgNd2AQAAAPyjOwD+ndd2MTmRWwAAAZwAAAAAAAAAABSmOwAAAAAANKQ7AIs4kVuwpDsAAAAAAIDDUAMUpjsAAAAAAPikOwAjOJFbYKQ7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Datos</vt:lpstr>
      <vt:lpstr>Anternativa</vt:lpstr>
      <vt:lpstr>ALT. 8</vt:lpstr>
      <vt:lpstr>ALT. 10</vt:lpstr>
      <vt:lpstr>'ALT. 10'!Área_de_impresión</vt:lpstr>
      <vt:lpstr>'ALT. 8'!Área_de_impresión</vt:lpstr>
      <vt:lpstr>'ALT. 10'!Títulos_a_imprimir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2016-12-30T19:17:35Z</cp:lastPrinted>
  <dcterms:created xsi:type="dcterms:W3CDTF">2016-11-30T18:58:44Z</dcterms:created>
  <dcterms:modified xsi:type="dcterms:W3CDTF">2016-12-30T19:19:59Z</dcterms:modified>
</cp:coreProperties>
</file>