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Default Extension="JPG" ContentType="image/jpe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5.xml" ContentType="application/vnd.openxmlformats-officedocument.drawing+xml"/>
  <Override PartName="/xl/drawings/drawing4.xml" ContentType="application/vnd.openxmlformats-officedocument.drawing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theme/theme1.xml" ContentType="application/vnd.openxmlformats-officedocument.theme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xl/ctrlProps/ctrlProp12.xml" ContentType="application/vnd.ms-excel.controlproperties+xml"/>
  <Override PartName="/xl/ctrlProps/ctrlProp5.xml" ContentType="application/vnd.ms-excel.controlproperties+xml"/>
  <Override PartName="/xl/ctrlProps/ctrlProp47.xml" ContentType="application/vnd.ms-excel.controlproperties+xml"/>
  <Override PartName="/xl/ctrlProps/ctrlProp46.xml" ContentType="application/vnd.ms-excel.controlproperties+xml"/>
  <Override PartName="/xl/ctrlProps/ctrlProp4.xml" ContentType="application/vnd.ms-excel.controlproperties+xml"/>
  <Override PartName="/xl/ctrlProps/ctrlProp45.xml" ContentType="application/vnd.ms-excel.controlproperties+xml"/>
  <Override PartName="/xl/ctrlProps/ctrlProp7.xml" ContentType="application/vnd.ms-excel.controlproperties+xml"/>
  <Override PartName="/xl/ctrlProps/ctrlProp44.xml" ContentType="application/vnd.ms-excel.controlproperties+xml"/>
  <Override PartName="/xl/ctrlProps/ctrlProp3.xml" ContentType="application/vnd.ms-excel.controlproperties+xml"/>
  <Override PartName="/xl/ctrlProps/ctrlProp8.xml" ContentType="application/vnd.ms-excel.controlproperties+xml"/>
  <Override PartName="/xl/ctrlProps/ctrlProp6.xml" ContentType="application/vnd.ms-excel.controlproperties+xml"/>
  <Override PartName="/xl/ctrlProps/ctrlProp49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trlProps/ctrlProp1.xml" ContentType="application/vnd.ms-excel.controlproperties+xml"/>
  <Override PartName="/xl/calcChain.xml" ContentType="application/vnd.openxmlformats-officedocument.spreadsheetml.calcChain+xml"/>
  <Override PartName="/xl/ctrlProps/ctrlProp2.xml" ContentType="application/vnd.ms-excel.controlproperties+xml"/>
  <Override PartName="/xl/ctrlProps/ctrlProp43.xml" ContentType="application/vnd.ms-excel.controlproperties+xml"/>
  <Override PartName="/xl/ctrlProps/ctrlProp51.xml" ContentType="application/vnd.ms-excel.controlproperties+xml"/>
  <Override PartName="/xl/ctrlProps/ctrlProp50.xml" ContentType="application/vnd.ms-excel.controlproperties+xml"/>
  <Override PartName="/xl/ctrlProps/ctrlProp48.xml" ContentType="application/vnd.ms-excel.controlproperties+xml"/>
  <Override PartName="/xl/ctrlProps/ctrlProp42.xml" ContentType="application/vnd.ms-excel.controlproperties+xml"/>
  <Override PartName="/xl/ctrlProps/ctrlProp41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0.xml" ContentType="application/vnd.ms-excel.controlproperties+xml"/>
  <Override PartName="/xl/ctrlProps/ctrlProp19.xml" ContentType="application/vnd.ms-excel.controlproperties+xml"/>
  <Override PartName="/xl/ctrlProps/ctrlProp18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11.xml" ContentType="application/vnd.ms-excel.control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uricio.benitez\Desktop\General_MBM\Escritorio\PROGRAMA_SUBPROGRAMA_2017\Local Nocturno La Unión\"/>
    </mc:Choice>
  </mc:AlternateContent>
  <bookViews>
    <workbookView xWindow="0" yWindow="0" windowWidth="20490" windowHeight="7530" activeTab="1"/>
  </bookViews>
  <sheets>
    <sheet name="INFO MEDICIÓN DE RUIDO FUENTE" sheetId="1" r:id="rId1"/>
    <sheet name="INFO MEDICIÓN DE RUIDO RECEPTOR" sheetId="7" r:id="rId2"/>
    <sheet name="GEORREFERENCIACIÓN" sheetId="2" r:id="rId3"/>
    <sheet name="MEDICIÓN NIVELES DE RUIDO" sheetId="3" r:id="rId4"/>
    <sheet name="EVALUACIÓN DE NIVELES DE RUIDO" sheetId="4" r:id="rId5"/>
    <sheet name="RESUMEN EVALUACIÓN" sheetId="5" r:id="rId6"/>
    <sheet name="variables" sheetId="6" state="hidden" r:id="rId7"/>
  </sheets>
  <calcPr calcId="162913"/>
</workbook>
</file>

<file path=xl/calcChain.xml><?xml version="1.0" encoding="utf-8"?>
<calcChain xmlns="http://schemas.openxmlformats.org/spreadsheetml/2006/main">
  <c r="K20" i="4" l="1"/>
  <c r="K29" i="4"/>
  <c r="F6" i="5" l="1"/>
  <c r="C32" i="4" l="1"/>
  <c r="K32" i="4" l="1"/>
  <c r="O32" i="4" s="1"/>
  <c r="C30" i="4"/>
  <c r="E30" i="4" s="1"/>
  <c r="G29" i="4" s="1"/>
  <c r="C29" i="4"/>
  <c r="C27" i="4"/>
  <c r="E27" i="4" s="1"/>
  <c r="G26" i="4" s="1"/>
  <c r="C26" i="4"/>
  <c r="C24" i="4"/>
  <c r="E24" i="4" s="1"/>
  <c r="G23" i="4" s="1"/>
  <c r="C23" i="4"/>
  <c r="C21" i="4"/>
  <c r="E21" i="4" s="1"/>
  <c r="G20" i="4" s="1"/>
  <c r="C20" i="4"/>
  <c r="C18" i="4"/>
  <c r="E18" i="4" s="1"/>
  <c r="G17" i="4" s="1"/>
  <c r="C17" i="4"/>
  <c r="C15" i="4"/>
  <c r="E15" i="4" s="1"/>
  <c r="G14" i="4" s="1"/>
  <c r="C14" i="4"/>
  <c r="C12" i="4"/>
  <c r="E12" i="4" s="1"/>
  <c r="C11" i="4"/>
  <c r="C9" i="4"/>
  <c r="E9" i="4" s="1"/>
  <c r="C8" i="4"/>
  <c r="C6" i="4"/>
  <c r="E6" i="4" s="1"/>
  <c r="C5" i="4"/>
  <c r="G5" i="4" l="1"/>
  <c r="G11" i="4"/>
  <c r="G8" i="4"/>
  <c r="D17" i="6"/>
  <c r="C17" i="6"/>
  <c r="I17" i="4" l="1"/>
  <c r="K17" i="4" s="1"/>
  <c r="M24" i="4" s="1"/>
  <c r="O20" i="4" s="1"/>
  <c r="G6" i="5" l="1"/>
  <c r="O17" i="4"/>
</calcChain>
</file>

<file path=xl/sharedStrings.xml><?xml version="1.0" encoding="utf-8"?>
<sst xmlns="http://schemas.openxmlformats.org/spreadsheetml/2006/main" count="269" uniqueCount="175">
  <si>
    <t>FICHA DE INFORMACIÓN DE MEDICIÓN DE RUIDO</t>
  </si>
  <si>
    <t>IDENTIFICACIÓN DE LA FUENTE EMISORA DE RUIDO</t>
  </si>
  <si>
    <t>Nombre o razón social</t>
  </si>
  <si>
    <t>RUT</t>
  </si>
  <si>
    <t>Dirección</t>
  </si>
  <si>
    <t>Comuna</t>
  </si>
  <si>
    <t>Nombre de Zona de emplazamiento (según IPT vigente)</t>
  </si>
  <si>
    <t>Datum</t>
  </si>
  <si>
    <t>Huso</t>
  </si>
  <si>
    <t>Coordenada Norte</t>
  </si>
  <si>
    <t>Coordenada Este</t>
  </si>
  <si>
    <t>CARACTERIZACIÓN DE LA FUENTE EMISORA DE RUIDO</t>
  </si>
  <si>
    <t>Actividad Productiva</t>
  </si>
  <si>
    <t>Actividad Comercial</t>
  </si>
  <si>
    <t>Actividad Esparcimiento</t>
  </si>
  <si>
    <t>Actividad de Servicio</t>
  </si>
  <si>
    <t>Infraestructura Transporte</t>
  </si>
  <si>
    <t>Infraestructura Sanitaria</t>
  </si>
  <si>
    <t>Infraestructura Energética</t>
  </si>
  <si>
    <t>Faena Constructiva</t>
  </si>
  <si>
    <t>Otro (Especificar)</t>
  </si>
  <si>
    <t>INSTRUMENTAL DE MEDICIÓN</t>
  </si>
  <si>
    <t>Identificación sonómetro</t>
  </si>
  <si>
    <t>Modelo</t>
  </si>
  <si>
    <t>N° serie</t>
  </si>
  <si>
    <t>Fecha de emisión Certificado de Calibración</t>
  </si>
  <si>
    <t>Número de Certificado de Calibración</t>
  </si>
  <si>
    <t>Identificación calibrador</t>
  </si>
  <si>
    <t>Ponderación en frecuencia</t>
  </si>
  <si>
    <t>Ponderación temporal</t>
  </si>
  <si>
    <t>Verificación de Calibración en Terreno</t>
  </si>
  <si>
    <t>Se deberá adjuntar Certificado de Calibración Periódica Vigente para ambos instrumentos.</t>
  </si>
  <si>
    <t>Marca</t>
  </si>
  <si>
    <t>Receptor N°</t>
  </si>
  <si>
    <t>Calle</t>
  </si>
  <si>
    <t>Número</t>
  </si>
  <si>
    <t>N° de Certificado de Informaciones Previas*</t>
  </si>
  <si>
    <t xml:space="preserve">Zonificación DS N° 38/11 MMA </t>
  </si>
  <si>
    <r>
      <t>*</t>
    </r>
    <r>
      <rPr>
        <i/>
        <sz val="9"/>
        <color theme="1"/>
        <rFont val="Calibri"/>
        <family val="2"/>
        <scheme val="minor"/>
      </rPr>
      <t>Adjuntar Certificado de Informaciones Previas (Si corresponde, según consideraciones de Art. 8°, D.S. N° 38/11 MMA)</t>
    </r>
  </si>
  <si>
    <t>Fecha medición</t>
  </si>
  <si>
    <t>Hora inicio medición</t>
  </si>
  <si>
    <t>Hora término medición</t>
  </si>
  <si>
    <t>Periodo de medición</t>
  </si>
  <si>
    <t>Lugar de medición</t>
  </si>
  <si>
    <t>Descripción del lugar de medición</t>
  </si>
  <si>
    <t>Condiciones de ventana (en caso de medición interna)</t>
  </si>
  <si>
    <t>Identificación ruido de fondo</t>
  </si>
  <si>
    <t>Temperatura [°C]</t>
  </si>
  <si>
    <t>Humedad [%]</t>
  </si>
  <si>
    <t>Velocidad de viento [m/s]</t>
  </si>
  <si>
    <t>Origen de la imagen Satelital</t>
  </si>
  <si>
    <t>Escala de la imagen Satelital</t>
  </si>
  <si>
    <t>LEYENDA DE CROQUIS O IMAGEN UTILIZADA</t>
  </si>
  <si>
    <t>Fuentes</t>
  </si>
  <si>
    <t>Receptores</t>
  </si>
  <si>
    <t>Símbolo</t>
  </si>
  <si>
    <t>Nombre</t>
  </si>
  <si>
    <t>Coordenadas</t>
  </si>
  <si>
    <t>N</t>
  </si>
  <si>
    <t>E</t>
  </si>
  <si>
    <t>Se podrán adjuntar fotografías, considerando como máximo una (1) por fuente y dos (2) por lugar de medición.</t>
  </si>
  <si>
    <t>Identificación Receptor N°</t>
  </si>
  <si>
    <t>NPSeq</t>
  </si>
  <si>
    <t>NPSmin</t>
  </si>
  <si>
    <t>NPSmáx</t>
  </si>
  <si>
    <t>Punto 1</t>
  </si>
  <si>
    <t>Punto 2</t>
  </si>
  <si>
    <t>Punto 3</t>
  </si>
  <si>
    <t>REGISTRO DE RUIDO DE FONDO</t>
  </si>
  <si>
    <t>Ruido de fondo afecta la medición</t>
  </si>
  <si>
    <t>Fecha:</t>
  </si>
  <si>
    <t>Hora:</t>
  </si>
  <si>
    <t>5'</t>
  </si>
  <si>
    <t>10'</t>
  </si>
  <si>
    <t>15'</t>
  </si>
  <si>
    <t>20'</t>
  </si>
  <si>
    <t>25'</t>
  </si>
  <si>
    <t>30'</t>
  </si>
  <si>
    <t>Observaciones:</t>
  </si>
  <si>
    <t>FICHA DE EVALUACIÓN DE NIVELES DE RUIDO</t>
  </si>
  <si>
    <t>Mayor</t>
  </si>
  <si>
    <t>Interior</t>
  </si>
  <si>
    <t>Cerrada</t>
  </si>
  <si>
    <t>NPSmáx - 5</t>
  </si>
  <si>
    <t>Suma</t>
  </si>
  <si>
    <t>Corrección Ruido de fondo</t>
  </si>
  <si>
    <t>Corrección ventana</t>
  </si>
  <si>
    <t>Diferencia</t>
  </si>
  <si>
    <t>(*) Aproximar a números enteros</t>
  </si>
  <si>
    <t>NPSeq Ruido fondo(*)</t>
  </si>
  <si>
    <t>Promedio(*)</t>
  </si>
  <si>
    <t>Información del Receptor</t>
  </si>
  <si>
    <t>Identificación del Receptor N°</t>
  </si>
  <si>
    <t>Indicar Condiciones</t>
  </si>
  <si>
    <t>Medición</t>
  </si>
  <si>
    <t>Ventana</t>
  </si>
  <si>
    <t>Modelación ISO 9613</t>
  </si>
  <si>
    <t>REGISTRO DE MEDICIÓN DE RUIDO DE FUENTE EMISORA</t>
  </si>
  <si>
    <t>Seleccione</t>
  </si>
  <si>
    <t>Exterior</t>
  </si>
  <si>
    <t>Abierta</t>
  </si>
  <si>
    <t>No Aplica</t>
  </si>
  <si>
    <t>Si</t>
  </si>
  <si>
    <t>No</t>
  </si>
  <si>
    <t>TABLA DE EVALUACIÓN</t>
  </si>
  <si>
    <t>NPC [dBA]</t>
  </si>
  <si>
    <t>Ruido de Fondo [dBA]</t>
  </si>
  <si>
    <t>Periodo</t>
  </si>
  <si>
    <t>Límite [dBA]</t>
  </si>
  <si>
    <t>Zona DS N°38</t>
  </si>
  <si>
    <r>
      <t xml:space="preserve">Periodo </t>
    </r>
    <r>
      <rPr>
        <b/>
        <sz val="7"/>
        <color theme="1"/>
        <rFont val="Calibri"/>
        <family val="2"/>
        <scheme val="minor"/>
      </rPr>
      <t>(Diurno/Nocturno)</t>
    </r>
  </si>
  <si>
    <r>
      <t xml:space="preserve">Estado </t>
    </r>
    <r>
      <rPr>
        <b/>
        <sz val="7"/>
        <color theme="1"/>
        <rFont val="Calibri"/>
        <family val="2"/>
        <scheme val="minor"/>
      </rPr>
      <t>(Supera/No Supera)</t>
    </r>
  </si>
  <si>
    <t>OBSERVACIONES</t>
  </si>
  <si>
    <t>ANEXOS</t>
  </si>
  <si>
    <t>N°</t>
  </si>
  <si>
    <t>Descripción</t>
  </si>
  <si>
    <r>
      <t>RESPONSABLE DEL REPORTE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(Llenar sólo ETFA)</t>
    </r>
  </si>
  <si>
    <t>Fecha del reporte</t>
  </si>
  <si>
    <t>Nombre Representante Legal</t>
  </si>
  <si>
    <t>Firma Representante Legal</t>
  </si>
  <si>
    <t>Zonas</t>
  </si>
  <si>
    <t>Zona I</t>
  </si>
  <si>
    <t>Zona II</t>
  </si>
  <si>
    <t>Zona III</t>
  </si>
  <si>
    <t>Zona IV</t>
  </si>
  <si>
    <t>Zona Rural</t>
  </si>
  <si>
    <t>Diurno</t>
  </si>
  <si>
    <t>Nocturno</t>
  </si>
  <si>
    <t>I</t>
  </si>
  <si>
    <t>II</t>
  </si>
  <si>
    <t>III</t>
  </si>
  <si>
    <t>IV</t>
  </si>
  <si>
    <t>Rural</t>
  </si>
  <si>
    <t>Nombre y firma profesional de terreno o Inspector Ambiental (IA)</t>
  </si>
  <si>
    <t>Institución, Empresa o Entidad Técnica de Fiscalización Ambiental (ETFA)</t>
  </si>
  <si>
    <t>Nota:
• Se deberá imprimir y completar esta página para cada receptor evaluado. 
• Se podrán incluir fotografías del punto donde se ubique el sonómetro para la realización de la medición.
• Los datos de Temperatura, Humedad Relativa y Velocidad de viento, corresponderá para mediciones realizadas en el exterior.</t>
  </si>
  <si>
    <t>IDENTIFICACIÓN DEL RECEPTOR</t>
  </si>
  <si>
    <t>CONDICIONES DE MEDICIÓN</t>
  </si>
  <si>
    <t>FICHA DE GEORREFERENCIACIÓN DE MEDICIÓN DE RUIDO</t>
  </si>
  <si>
    <t>FICHA DE MEDICIÓN DE NIVELES DE RUIDO</t>
  </si>
  <si>
    <t>WGS84</t>
  </si>
  <si>
    <t>CIRRUS</t>
  </si>
  <si>
    <t xml:space="preserve">CR:162B </t>
  </si>
  <si>
    <t>CR514</t>
  </si>
  <si>
    <t>dBa</t>
  </si>
  <si>
    <t>Lento</t>
  </si>
  <si>
    <t>G066130</t>
  </si>
  <si>
    <t>WGS 84</t>
  </si>
  <si>
    <t>No corresponde</t>
  </si>
  <si>
    <t>La Unión</t>
  </si>
  <si>
    <t>ZU-5</t>
  </si>
  <si>
    <t xml:space="preserve">Riquelme </t>
  </si>
  <si>
    <t>SON20160094</t>
  </si>
  <si>
    <t>CAL20160118</t>
  </si>
  <si>
    <t>ZU-1</t>
  </si>
  <si>
    <t>Patio trasero de la vivienda contiguo al emisor.</t>
  </si>
  <si>
    <t>No existe otra fuente que genere ruido</t>
  </si>
  <si>
    <t>Mauricio Benítez Morales</t>
  </si>
  <si>
    <t>Superintendencia del Medio Ambiente</t>
  </si>
  <si>
    <t>Google Earth</t>
  </si>
  <si>
    <t>En Imagen</t>
  </si>
  <si>
    <t>No aplica</t>
  </si>
  <si>
    <t>No existe otra fuente generadora de ruidos en el sector, de acuerdo a lo constatado en terreno, no existe ruido de fondo que afecte a la fuente emisora detectada.</t>
  </si>
  <si>
    <t>Zona IPT evaluada en este informe: ZU-1</t>
  </si>
  <si>
    <r>
      <t xml:space="preserve">Vivienda; Equipamiento: Salud, Educacion, Seguridad, Culto, Cultura, Organizaciones Comunitarias, Areas Verdes, Deporte (gimnasios y centros deportivos), Esparcimiento y Turismo (hoteles, casinos y clubes sociales), Comercio Minorista (excepcion terminales de distribucion), Servicios Publicos y Profesionales; </t>
    </r>
    <r>
      <rPr>
        <b/>
        <sz val="11"/>
        <color theme="1"/>
        <rFont val="Calibri"/>
        <family val="2"/>
        <scheme val="minor"/>
      </rPr>
      <t xml:space="preserve">Actividades productivas: Establecimeinto de impacto similar (venta de maquinarias, bomba de bencina y servicios automotor se deben ubicar en vias estructurantes), Servicios artesanales inofensivos.
</t>
    </r>
  </si>
  <si>
    <t>Al momento de la medición, se constató que el local estaba en funcionamiento, con música en vivo (banda musical).</t>
  </si>
  <si>
    <t xml:space="preserve">Certificado de calibración del sonómetro y calibrador. </t>
  </si>
  <si>
    <t>Ordenanza Municipal</t>
  </si>
  <si>
    <t>Denuncia</t>
  </si>
  <si>
    <t>Acta Inspección</t>
  </si>
  <si>
    <t>10.774.356-1</t>
  </si>
  <si>
    <t>Riquelme N° 477</t>
  </si>
  <si>
    <t>Restaurante "Clandestino", patente a nombre de Marco Antonio Westermeier Lopetegui</t>
  </si>
  <si>
    <t>N/A</t>
  </si>
  <si>
    <t>Fuente emisora corresponde a Restaurante y Restobar "Clandestino", ubicado en calle Riquelme N° 477, La Unión, con patente a nombre del Sr. Marco Antonio Westermeier Lopetegui (RUT: 10.774.356-1), con domicilio particular en calle Carturo Prat N° 965, La Unión.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</si>
</sst>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7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  <font>
      <i/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Continuous" vertical="center"/>
    </xf>
    <xf numFmtId="0" fontId="0" fillId="2" borderId="1" xfId="0" applyFill="1" applyBorder="1" applyAlignment="1">
      <alignment horizontal="centerContinuous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2" fillId="2" borderId="1" xfId="0" applyFont="1" applyFill="1" applyBorder="1" applyAlignment="1">
      <alignment horizontal="centerContinuous" vertical="center"/>
    </xf>
    <xf numFmtId="0" fontId="4" fillId="3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Continuous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0" fillId="0" borderId="0" xfId="0" applyFill="1"/>
    <xf numFmtId="0" fontId="11" fillId="0" borderId="0" xfId="0" applyFont="1" applyFill="1" applyAlignment="1">
      <alignment horizontal="center" vertical="center"/>
    </xf>
    <xf numFmtId="0" fontId="11" fillId="0" borderId="0" xfId="0" applyFont="1"/>
    <xf numFmtId="0" fontId="0" fillId="0" borderId="5" xfId="0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Border="1"/>
    <xf numFmtId="0" fontId="4" fillId="0" borderId="0" xfId="0" applyFont="1" applyBorder="1"/>
    <xf numFmtId="0" fontId="0" fillId="0" borderId="0" xfId="0" applyBorder="1" applyAlignment="1">
      <alignment horizontal="right"/>
    </xf>
    <xf numFmtId="0" fontId="11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11" fillId="0" borderId="0" xfId="0" applyFont="1" applyBorder="1" applyAlignment="1">
      <alignment vertical="top" wrapTex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/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/>
    <xf numFmtId="0" fontId="6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2" borderId="1" xfId="0" applyFont="1" applyFill="1" applyBorder="1"/>
    <xf numFmtId="0" fontId="8" fillId="0" borderId="0" xfId="0" applyFont="1" applyFill="1" applyAlignment="1"/>
    <xf numFmtId="0" fontId="1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Font="1" applyBorder="1" applyAlignment="1">
      <alignment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4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3" fontId="4" fillId="0" borderId="1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7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 vertical="center"/>
    </xf>
    <xf numFmtId="3" fontId="4" fillId="0" borderId="2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wrapText="1"/>
    </xf>
    <xf numFmtId="14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justify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9" xfId="0" applyBorder="1" applyAlignment="1"/>
    <xf numFmtId="0" fontId="0" fillId="0" borderId="10" xfId="0" applyBorder="1" applyAlignment="1"/>
    <xf numFmtId="0" fontId="0" fillId="0" borderId="11" xfId="0" applyBorder="1" applyAlignment="1"/>
    <xf numFmtId="0" fontId="0" fillId="0" borderId="8" xfId="0" applyBorder="1" applyAlignment="1"/>
    <xf numFmtId="0" fontId="0" fillId="0" borderId="0" xfId="0" applyBorder="1" applyAlignment="1"/>
    <xf numFmtId="0" fontId="0" fillId="0" borderId="6" xfId="0" applyBorder="1" applyAlignment="1"/>
    <xf numFmtId="0" fontId="0" fillId="0" borderId="12" xfId="0" applyBorder="1" applyAlignment="1"/>
    <xf numFmtId="0" fontId="0" fillId="0" borderId="7" xfId="0" applyBorder="1" applyAlignment="1"/>
    <xf numFmtId="0" fontId="0" fillId="0" borderId="13" xfId="0" applyBorder="1" applyAlignment="1"/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/>
      <protection locked="0"/>
    </xf>
    <xf numFmtId="0" fontId="14" fillId="2" borderId="9" xfId="0" applyFont="1" applyFill="1" applyBorder="1" applyAlignment="1">
      <alignment horizontal="left" vertical="center" wrapText="1"/>
    </xf>
    <xf numFmtId="0" fontId="14" fillId="2" borderId="10" xfId="0" applyFont="1" applyFill="1" applyBorder="1" applyAlignment="1">
      <alignment horizontal="left" vertical="center" wrapText="1"/>
    </xf>
    <xf numFmtId="0" fontId="14" fillId="2" borderId="11" xfId="0" applyFont="1" applyFill="1" applyBorder="1" applyAlignment="1">
      <alignment horizontal="left" vertical="center" wrapText="1"/>
    </xf>
    <xf numFmtId="0" fontId="14" fillId="2" borderId="12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13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0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2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2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4" borderId="9" xfId="0" applyFont="1" applyFill="1" applyBorder="1" applyAlignment="1" applyProtection="1">
      <alignment horizontal="left" vertical="center" wrapText="1"/>
      <protection locked="0"/>
    </xf>
    <xf numFmtId="0" fontId="0" fillId="4" borderId="10" xfId="0" applyFont="1" applyFill="1" applyBorder="1" applyAlignment="1" applyProtection="1">
      <alignment horizontal="left" vertical="center" wrapText="1"/>
      <protection locked="0"/>
    </xf>
    <xf numFmtId="0" fontId="0" fillId="4" borderId="11" xfId="0" applyFont="1" applyFill="1" applyBorder="1" applyAlignment="1" applyProtection="1">
      <alignment horizontal="left" vertical="center" wrapText="1"/>
      <protection locked="0"/>
    </xf>
    <xf numFmtId="0" fontId="0" fillId="4" borderId="12" xfId="0" applyFont="1" applyFill="1" applyBorder="1" applyAlignment="1" applyProtection="1">
      <alignment horizontal="left" vertical="center" wrapText="1"/>
      <protection locked="0"/>
    </xf>
    <xf numFmtId="0" fontId="0" fillId="4" borderId="7" xfId="0" applyFont="1" applyFill="1" applyBorder="1" applyAlignment="1" applyProtection="1">
      <alignment horizontal="left" vertical="center" wrapText="1"/>
      <protection locked="0"/>
    </xf>
    <xf numFmtId="0" fontId="0" fillId="4" borderId="13" xfId="0" applyFont="1" applyFill="1" applyBorder="1" applyAlignment="1" applyProtection="1">
      <alignment horizontal="left" vertical="center" wrapText="1"/>
      <protection locked="0"/>
    </xf>
    <xf numFmtId="0" fontId="0" fillId="0" borderId="8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6" xfId="0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checked="Checked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checked="Checked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14</xdr:row>
          <xdr:rowOff>47625</xdr:rowOff>
        </xdr:from>
        <xdr:to>
          <xdr:col>3</xdr:col>
          <xdr:colOff>200025</xdr:colOff>
          <xdr:row>14</xdr:row>
          <xdr:rowOff>276225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0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Industrial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15</xdr:row>
          <xdr:rowOff>38100</xdr:rowOff>
        </xdr:from>
        <xdr:to>
          <xdr:col>3</xdr:col>
          <xdr:colOff>190500</xdr:colOff>
          <xdr:row>15</xdr:row>
          <xdr:rowOff>266700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0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Restaurant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16</xdr:row>
          <xdr:rowOff>38100</xdr:rowOff>
        </xdr:from>
        <xdr:to>
          <xdr:col>3</xdr:col>
          <xdr:colOff>200025</xdr:colOff>
          <xdr:row>16</xdr:row>
          <xdr:rowOff>266700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0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Discoteca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38100</xdr:rowOff>
        </xdr:from>
        <xdr:to>
          <xdr:col>3</xdr:col>
          <xdr:colOff>190500</xdr:colOff>
          <xdr:row>17</xdr:row>
          <xdr:rowOff>266700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Religioso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18</xdr:row>
          <xdr:rowOff>38100</xdr:rowOff>
        </xdr:from>
        <xdr:to>
          <xdr:col>3</xdr:col>
          <xdr:colOff>190500</xdr:colOff>
          <xdr:row>18</xdr:row>
          <xdr:rowOff>266700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Terminal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19</xdr:row>
          <xdr:rowOff>47625</xdr:rowOff>
        </xdr:from>
        <xdr:to>
          <xdr:col>3</xdr:col>
          <xdr:colOff>647700</xdr:colOff>
          <xdr:row>19</xdr:row>
          <xdr:rowOff>276225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Planta de Tratamiento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20</xdr:row>
          <xdr:rowOff>38100</xdr:rowOff>
        </xdr:from>
        <xdr:to>
          <xdr:col>3</xdr:col>
          <xdr:colOff>190500</xdr:colOff>
          <xdr:row>20</xdr:row>
          <xdr:rowOff>266700</xdr:rowOff>
        </xdr:to>
        <xdr:sp macro="" textlink="">
          <xdr:nvSpPr>
            <xdr:cNvPr id="8199" name="Check Box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Generadora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21</xdr:row>
          <xdr:rowOff>47625</xdr:rowOff>
        </xdr:from>
        <xdr:to>
          <xdr:col>3</xdr:col>
          <xdr:colOff>276225</xdr:colOff>
          <xdr:row>21</xdr:row>
          <xdr:rowOff>276225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Construcción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14</xdr:row>
          <xdr:rowOff>47625</xdr:rowOff>
        </xdr:from>
        <xdr:to>
          <xdr:col>5</xdr:col>
          <xdr:colOff>200025</xdr:colOff>
          <xdr:row>14</xdr:row>
          <xdr:rowOff>276225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Agrícola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15</xdr:row>
          <xdr:rowOff>47625</xdr:rowOff>
        </xdr:from>
        <xdr:to>
          <xdr:col>5</xdr:col>
          <xdr:colOff>447675</xdr:colOff>
          <xdr:row>15</xdr:row>
          <xdr:rowOff>276225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Taller Mecánico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16</xdr:row>
          <xdr:rowOff>47625</xdr:rowOff>
        </xdr:from>
        <xdr:to>
          <xdr:col>5</xdr:col>
          <xdr:colOff>619125</xdr:colOff>
          <xdr:row>16</xdr:row>
          <xdr:rowOff>276225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Recinto Deportivo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17</xdr:row>
          <xdr:rowOff>47625</xdr:rowOff>
        </xdr:from>
        <xdr:to>
          <xdr:col>5</xdr:col>
          <xdr:colOff>200025</xdr:colOff>
          <xdr:row>17</xdr:row>
          <xdr:rowOff>276225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Salud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18</xdr:row>
          <xdr:rowOff>47625</xdr:rowOff>
        </xdr:from>
        <xdr:to>
          <xdr:col>5</xdr:col>
          <xdr:colOff>619125</xdr:colOff>
          <xdr:row>18</xdr:row>
          <xdr:rowOff>276225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Taller de Transporte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19</xdr:row>
          <xdr:rowOff>47625</xdr:rowOff>
        </xdr:from>
        <xdr:to>
          <xdr:col>5</xdr:col>
          <xdr:colOff>533400</xdr:colOff>
          <xdr:row>19</xdr:row>
          <xdr:rowOff>276225</xdr:rowOff>
        </xdr:to>
        <xdr:sp macro="" textlink="">
          <xdr:nvSpPr>
            <xdr:cNvPr id="8207" name="Check Box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Relleno Sanitario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20</xdr:row>
          <xdr:rowOff>47625</xdr:rowOff>
        </xdr:from>
        <xdr:to>
          <xdr:col>5</xdr:col>
          <xdr:colOff>638175</xdr:colOff>
          <xdr:row>20</xdr:row>
          <xdr:rowOff>276225</xdr:rowOff>
        </xdr:to>
        <xdr:sp macro="" textlink="">
          <xdr:nvSpPr>
            <xdr:cNvPr id="8208" name="Check Box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Distribución Eléctrica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21</xdr:row>
          <xdr:rowOff>47625</xdr:rowOff>
        </xdr:from>
        <xdr:to>
          <xdr:col>5</xdr:col>
          <xdr:colOff>200025</xdr:colOff>
          <xdr:row>21</xdr:row>
          <xdr:rowOff>276225</xdr:rowOff>
        </xdr:to>
        <xdr:sp macro="" textlink="">
          <xdr:nvSpPr>
            <xdr:cNvPr id="8209" name="Check Box 17" hidden="1">
              <a:extLst>
                <a:ext uri="{63B3BB69-23CF-44E3-9099-C40C66FF867C}">
                  <a14:compatExt spid="_x0000_s8209"/>
                </a:ext>
                <a:ext uri="{FF2B5EF4-FFF2-40B4-BE49-F238E27FC236}">
                  <a16:creationId xmlns:a16="http://schemas.microsoft.com/office/drawing/2014/main" id="{00000000-0008-0000-0000-00001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Demolición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14</xdr:row>
          <xdr:rowOff>47625</xdr:rowOff>
        </xdr:from>
        <xdr:to>
          <xdr:col>7</xdr:col>
          <xdr:colOff>200025</xdr:colOff>
          <xdr:row>14</xdr:row>
          <xdr:rowOff>276225</xdr:rowOff>
        </xdr:to>
        <xdr:sp macro="" textlink="">
          <xdr:nvSpPr>
            <xdr:cNvPr id="8210" name="Check Box 18" hidden="1">
              <a:extLst>
                <a:ext uri="{63B3BB69-23CF-44E3-9099-C40C66FF867C}">
                  <a14:compatExt spid="_x0000_s8210"/>
                </a:ext>
                <a:ext uri="{FF2B5EF4-FFF2-40B4-BE49-F238E27FC236}">
                  <a16:creationId xmlns:a16="http://schemas.microsoft.com/office/drawing/2014/main" id="{00000000-0008-0000-0000-00001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Extracción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15</xdr:row>
          <xdr:rowOff>47625</xdr:rowOff>
        </xdr:from>
        <xdr:to>
          <xdr:col>7</xdr:col>
          <xdr:colOff>476250</xdr:colOff>
          <xdr:row>15</xdr:row>
          <xdr:rowOff>276225</xdr:rowOff>
        </xdr:to>
        <xdr:sp macro="" textlink="">
          <xdr:nvSpPr>
            <xdr:cNvPr id="8211" name="Check Box 19" hidden="1">
              <a:extLst>
                <a:ext uri="{63B3BB69-23CF-44E3-9099-C40C66FF867C}">
                  <a14:compatExt spid="_x0000_s8211"/>
                </a:ext>
                <a:ext uri="{FF2B5EF4-FFF2-40B4-BE49-F238E27FC236}">
                  <a16:creationId xmlns:a16="http://schemas.microsoft.com/office/drawing/2014/main" id="{00000000-0008-0000-0000-00001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Local Comercial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16</xdr:row>
          <xdr:rowOff>47625</xdr:rowOff>
        </xdr:from>
        <xdr:to>
          <xdr:col>7</xdr:col>
          <xdr:colOff>200025</xdr:colOff>
          <xdr:row>16</xdr:row>
          <xdr:rowOff>276225</xdr:rowOff>
        </xdr:to>
        <xdr:sp macro="" textlink="">
          <xdr:nvSpPr>
            <xdr:cNvPr id="8212" name="Check Box 20" hidden="1">
              <a:extLst>
                <a:ext uri="{63B3BB69-23CF-44E3-9099-C40C66FF867C}">
                  <a14:compatExt spid="_x0000_s8212"/>
                </a:ext>
                <a:ext uri="{FF2B5EF4-FFF2-40B4-BE49-F238E27FC236}">
                  <a16:creationId xmlns:a16="http://schemas.microsoft.com/office/drawing/2014/main" id="{00000000-0008-0000-0000-00001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Cultura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17</xdr:row>
          <xdr:rowOff>47625</xdr:rowOff>
        </xdr:from>
        <xdr:to>
          <xdr:col>7</xdr:col>
          <xdr:colOff>295275</xdr:colOff>
          <xdr:row>17</xdr:row>
          <xdr:rowOff>276225</xdr:rowOff>
        </xdr:to>
        <xdr:sp macro="" textlink="">
          <xdr:nvSpPr>
            <xdr:cNvPr id="8213" name="Check Box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Comunitario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18</xdr:row>
          <xdr:rowOff>47625</xdr:rowOff>
        </xdr:from>
        <xdr:to>
          <xdr:col>7</xdr:col>
          <xdr:colOff>590550</xdr:colOff>
          <xdr:row>18</xdr:row>
          <xdr:rowOff>276225</xdr:rowOff>
        </xdr:to>
        <xdr:sp macro="" textlink="">
          <xdr:nvSpPr>
            <xdr:cNvPr id="8214" name="Check Box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Estación Intermedia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18</xdr:row>
          <xdr:rowOff>295275</xdr:rowOff>
        </xdr:from>
        <xdr:to>
          <xdr:col>7</xdr:col>
          <xdr:colOff>466725</xdr:colOff>
          <xdr:row>20</xdr:row>
          <xdr:rowOff>0</xdr:rowOff>
        </xdr:to>
        <xdr:sp macro="" textlink="">
          <xdr:nvSpPr>
            <xdr:cNvPr id="8215" name="Check Box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Instalación de Distribución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20</xdr:row>
          <xdr:rowOff>47625</xdr:rowOff>
        </xdr:from>
        <xdr:to>
          <xdr:col>7</xdr:col>
          <xdr:colOff>400050</xdr:colOff>
          <xdr:row>20</xdr:row>
          <xdr:rowOff>276225</xdr:rowOff>
        </xdr:to>
        <xdr:sp macro="" textlink="">
          <xdr:nvSpPr>
            <xdr:cNvPr id="8216" name="Check Box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Comunicaciones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47625</xdr:rowOff>
        </xdr:from>
        <xdr:to>
          <xdr:col>7</xdr:col>
          <xdr:colOff>200025</xdr:colOff>
          <xdr:row>21</xdr:row>
          <xdr:rowOff>276225</xdr:rowOff>
        </xdr:to>
        <xdr:sp macro="" textlink="">
          <xdr:nvSpPr>
            <xdr:cNvPr id="8217" name="Check Box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Reparación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14</xdr:row>
          <xdr:rowOff>47625</xdr:rowOff>
        </xdr:from>
        <xdr:to>
          <xdr:col>9</xdr:col>
          <xdr:colOff>314325</xdr:colOff>
          <xdr:row>14</xdr:row>
          <xdr:rowOff>276225</xdr:rowOff>
        </xdr:to>
        <xdr:sp macro="" textlink="">
          <xdr:nvSpPr>
            <xdr:cNvPr id="8218" name="Check Box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15</xdr:row>
          <xdr:rowOff>47625</xdr:rowOff>
        </xdr:from>
        <xdr:to>
          <xdr:col>9</xdr:col>
          <xdr:colOff>314325</xdr:colOff>
          <xdr:row>15</xdr:row>
          <xdr:rowOff>276225</xdr:rowOff>
        </xdr:to>
        <xdr:sp macro="" textlink="">
          <xdr:nvSpPr>
            <xdr:cNvPr id="8219" name="Check Box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16</xdr:row>
          <xdr:rowOff>47625</xdr:rowOff>
        </xdr:from>
        <xdr:to>
          <xdr:col>9</xdr:col>
          <xdr:colOff>314325</xdr:colOff>
          <xdr:row>16</xdr:row>
          <xdr:rowOff>276225</xdr:rowOff>
        </xdr:to>
        <xdr:sp macro="" textlink="">
          <xdr:nvSpPr>
            <xdr:cNvPr id="8220" name="Check Box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17</xdr:row>
          <xdr:rowOff>47625</xdr:rowOff>
        </xdr:from>
        <xdr:to>
          <xdr:col>9</xdr:col>
          <xdr:colOff>314325</xdr:colOff>
          <xdr:row>17</xdr:row>
          <xdr:rowOff>276225</xdr:rowOff>
        </xdr:to>
        <xdr:sp macro="" textlink="">
          <xdr:nvSpPr>
            <xdr:cNvPr id="8221" name="Check Box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18</xdr:row>
          <xdr:rowOff>47625</xdr:rowOff>
        </xdr:from>
        <xdr:to>
          <xdr:col>9</xdr:col>
          <xdr:colOff>314325</xdr:colOff>
          <xdr:row>18</xdr:row>
          <xdr:rowOff>276225</xdr:rowOff>
        </xdr:to>
        <xdr:sp macro="" textlink="">
          <xdr:nvSpPr>
            <xdr:cNvPr id="8222" name="Check Box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19</xdr:row>
          <xdr:rowOff>47625</xdr:rowOff>
        </xdr:from>
        <xdr:to>
          <xdr:col>9</xdr:col>
          <xdr:colOff>314325</xdr:colOff>
          <xdr:row>19</xdr:row>
          <xdr:rowOff>276225</xdr:rowOff>
        </xdr:to>
        <xdr:sp macro="" textlink="">
          <xdr:nvSpPr>
            <xdr:cNvPr id="8223" name="Check Box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20</xdr:row>
          <xdr:rowOff>47625</xdr:rowOff>
        </xdr:from>
        <xdr:to>
          <xdr:col>9</xdr:col>
          <xdr:colOff>314325</xdr:colOff>
          <xdr:row>20</xdr:row>
          <xdr:rowOff>276225</xdr:rowOff>
        </xdr:to>
        <xdr:sp macro="" textlink="">
          <xdr:nvSpPr>
            <xdr:cNvPr id="8224" name="Check Box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21</xdr:row>
          <xdr:rowOff>47625</xdr:rowOff>
        </xdr:from>
        <xdr:to>
          <xdr:col>9</xdr:col>
          <xdr:colOff>314325</xdr:colOff>
          <xdr:row>21</xdr:row>
          <xdr:rowOff>276225</xdr:rowOff>
        </xdr:to>
        <xdr:sp macro="" textlink="">
          <xdr:nvSpPr>
            <xdr:cNvPr id="8225" name="Check Box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Otro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35</xdr:row>
          <xdr:rowOff>38100</xdr:rowOff>
        </xdr:from>
        <xdr:to>
          <xdr:col>4</xdr:col>
          <xdr:colOff>285750</xdr:colOff>
          <xdr:row>35</xdr:row>
          <xdr:rowOff>266700</xdr:rowOff>
        </xdr:to>
        <xdr:sp macro="" textlink="">
          <xdr:nvSpPr>
            <xdr:cNvPr id="8226" name="Check Box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619125</xdr:colOff>
          <xdr:row>35</xdr:row>
          <xdr:rowOff>38100</xdr:rowOff>
        </xdr:from>
        <xdr:to>
          <xdr:col>8</xdr:col>
          <xdr:colOff>123825</xdr:colOff>
          <xdr:row>35</xdr:row>
          <xdr:rowOff>266700</xdr:rowOff>
        </xdr:to>
        <xdr:sp macro="" textlink="">
          <xdr:nvSpPr>
            <xdr:cNvPr id="8227" name="Check Box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No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23</xdr:row>
          <xdr:rowOff>114300</xdr:rowOff>
        </xdr:from>
        <xdr:to>
          <xdr:col>3</xdr:col>
          <xdr:colOff>495300</xdr:colOff>
          <xdr:row>23</xdr:row>
          <xdr:rowOff>333375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Ventana Abierta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23</xdr:row>
          <xdr:rowOff>104775</xdr:rowOff>
        </xdr:from>
        <xdr:to>
          <xdr:col>5</xdr:col>
          <xdr:colOff>762000</xdr:colOff>
          <xdr:row>23</xdr:row>
          <xdr:rowOff>323850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Ventana Cerrada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20</xdr:row>
          <xdr:rowOff>19050</xdr:rowOff>
        </xdr:from>
        <xdr:to>
          <xdr:col>3</xdr:col>
          <xdr:colOff>428625</xdr:colOff>
          <xdr:row>20</xdr:row>
          <xdr:rowOff>180975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1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7:00 a 21:00 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752475</xdr:colOff>
          <xdr:row>20</xdr:row>
          <xdr:rowOff>19050</xdr:rowOff>
        </xdr:from>
        <xdr:to>
          <xdr:col>5</xdr:col>
          <xdr:colOff>733425</xdr:colOff>
          <xdr:row>20</xdr:row>
          <xdr:rowOff>180975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21:00 a 7:00 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21</xdr:row>
          <xdr:rowOff>19050</xdr:rowOff>
        </xdr:from>
        <xdr:to>
          <xdr:col>3</xdr:col>
          <xdr:colOff>514350</xdr:colOff>
          <xdr:row>21</xdr:row>
          <xdr:rowOff>180975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Medición Interna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752475</xdr:colOff>
          <xdr:row>21</xdr:row>
          <xdr:rowOff>19050</xdr:rowOff>
        </xdr:from>
        <xdr:to>
          <xdr:col>5</xdr:col>
          <xdr:colOff>819150</xdr:colOff>
          <xdr:row>21</xdr:row>
          <xdr:rowOff>180975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1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Medición Externa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12</xdr:row>
          <xdr:rowOff>76200</xdr:rowOff>
        </xdr:from>
        <xdr:to>
          <xdr:col>2</xdr:col>
          <xdr:colOff>752475</xdr:colOff>
          <xdr:row>12</xdr:row>
          <xdr:rowOff>285750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1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219075</xdr:colOff>
          <xdr:row>12</xdr:row>
          <xdr:rowOff>76200</xdr:rowOff>
        </xdr:from>
        <xdr:to>
          <xdr:col>3</xdr:col>
          <xdr:colOff>723900</xdr:colOff>
          <xdr:row>12</xdr:row>
          <xdr:rowOff>285750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1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12</xdr:row>
          <xdr:rowOff>76200</xdr:rowOff>
        </xdr:from>
        <xdr:to>
          <xdr:col>4</xdr:col>
          <xdr:colOff>714375</xdr:colOff>
          <xdr:row>12</xdr:row>
          <xdr:rowOff>285750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1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III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12</xdr:row>
          <xdr:rowOff>76200</xdr:rowOff>
        </xdr:from>
        <xdr:to>
          <xdr:col>5</xdr:col>
          <xdr:colOff>733425</xdr:colOff>
          <xdr:row>12</xdr:row>
          <xdr:rowOff>285750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1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   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66675</xdr:rowOff>
        </xdr:from>
        <xdr:to>
          <xdr:col>6</xdr:col>
          <xdr:colOff>790575</xdr:colOff>
          <xdr:row>12</xdr:row>
          <xdr:rowOff>276225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1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Rural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781050</xdr:colOff>
          <xdr:row>1</xdr:row>
          <xdr:rowOff>161925</xdr:rowOff>
        </xdr:from>
        <xdr:to>
          <xdr:col>3</xdr:col>
          <xdr:colOff>161925</xdr:colOff>
          <xdr:row>3</xdr:row>
          <xdr:rowOff>28575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2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Croquis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514350</xdr:colOff>
          <xdr:row>1</xdr:row>
          <xdr:rowOff>180975</xdr:rowOff>
        </xdr:from>
        <xdr:to>
          <xdr:col>7</xdr:col>
          <xdr:colOff>542925</xdr:colOff>
          <xdr:row>3</xdr:row>
          <xdr:rowOff>9525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2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Imagen Satelital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571500</xdr:colOff>
      <xdr:row>3</xdr:row>
      <xdr:rowOff>28575</xdr:rowOff>
    </xdr:from>
    <xdr:to>
      <xdr:col>7</xdr:col>
      <xdr:colOff>662595</xdr:colOff>
      <xdr:row>26</xdr:row>
      <xdr:rowOff>152400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0" y="647700"/>
          <a:ext cx="5120295" cy="4505325"/>
        </a:xfrm>
        <a:prstGeom prst="rect">
          <a:avLst/>
        </a:prstGeom>
      </xdr:spPr>
    </xdr:pic>
    <xdr:clientData/>
  </xdr:twoCellAnchor>
  <xdr:twoCellAnchor>
    <xdr:from>
      <xdr:col>3</xdr:col>
      <xdr:colOff>1195050</xdr:colOff>
      <xdr:row>13</xdr:row>
      <xdr:rowOff>16925</xdr:rowOff>
    </xdr:from>
    <xdr:to>
      <xdr:col>4</xdr:col>
      <xdr:colOff>487666</xdr:colOff>
      <xdr:row>15</xdr:row>
      <xdr:rowOff>188375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 rot="1106378">
          <a:off x="3061950" y="2541050"/>
          <a:ext cx="607066" cy="552450"/>
        </a:xfrm>
        <a:prstGeom prst="rect">
          <a:avLst/>
        </a:prstGeom>
        <a:solidFill>
          <a:srgbClr val="FFFF00">
            <a:alpha val="40000"/>
          </a:srgbClr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4</xdr:col>
      <xdr:colOff>89488</xdr:colOff>
      <xdr:row>16</xdr:row>
      <xdr:rowOff>187882</xdr:rowOff>
    </xdr:from>
    <xdr:to>
      <xdr:col>5</xdr:col>
      <xdr:colOff>334432</xdr:colOff>
      <xdr:row>20</xdr:row>
      <xdr:rowOff>144872</xdr:rowOff>
    </xdr:to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 rot="1106378">
          <a:off x="3270838" y="3283507"/>
          <a:ext cx="845019" cy="718990"/>
        </a:xfrm>
        <a:prstGeom prst="rect">
          <a:avLst/>
        </a:prstGeom>
        <a:solidFill>
          <a:srgbClr val="FF0000">
            <a:alpha val="40000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0</xdr:col>
      <xdr:colOff>140352</xdr:colOff>
      <xdr:row>35</xdr:row>
      <xdr:rowOff>38100</xdr:rowOff>
    </xdr:from>
    <xdr:to>
      <xdr:col>0</xdr:col>
      <xdr:colOff>457200</xdr:colOff>
      <xdr:row>36</xdr:row>
      <xdr:rowOff>133350</xdr:rowOff>
    </xdr:to>
    <xdr:sp macro="" textlink="">
      <xdr:nvSpPr>
        <xdr:cNvPr id="8" name="Rectángulo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140352" y="6953250"/>
          <a:ext cx="316848" cy="285750"/>
        </a:xfrm>
        <a:prstGeom prst="rect">
          <a:avLst/>
        </a:prstGeom>
        <a:solidFill>
          <a:srgbClr val="FF0000">
            <a:alpha val="40000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4</xdr:col>
      <xdr:colOff>178452</xdr:colOff>
      <xdr:row>35</xdr:row>
      <xdr:rowOff>47625</xdr:rowOff>
    </xdr:from>
    <xdr:to>
      <xdr:col>4</xdr:col>
      <xdr:colOff>495300</xdr:colOff>
      <xdr:row>36</xdr:row>
      <xdr:rowOff>142875</xdr:rowOff>
    </xdr:to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3359802" y="6962775"/>
          <a:ext cx="316848" cy="285750"/>
        </a:xfrm>
        <a:prstGeom prst="rect">
          <a:avLst/>
        </a:prstGeom>
        <a:solidFill>
          <a:srgbClr val="FFFF00">
            <a:alpha val="40000"/>
          </a:srgbClr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48816</xdr:colOff>
      <xdr:row>10</xdr:row>
      <xdr:rowOff>138800</xdr:rowOff>
    </xdr:from>
    <xdr:to>
      <xdr:col>2</xdr:col>
      <xdr:colOff>624816</xdr:colOff>
      <xdr:row>10</xdr:row>
      <xdr:rowOff>139302</xdr:rowOff>
    </xdr:to>
    <xdr:cxnSp macro="">
      <xdr:nvCxnSpPr>
        <xdr:cNvPr id="3" name="2 Conector recto de flecha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flipV="1">
          <a:off x="2120504" y="2031894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57338</xdr:colOff>
      <xdr:row>12</xdr:row>
      <xdr:rowOff>148827</xdr:rowOff>
    </xdr:from>
    <xdr:to>
      <xdr:col>2</xdr:col>
      <xdr:colOff>633338</xdr:colOff>
      <xdr:row>12</xdr:row>
      <xdr:rowOff>149329</xdr:rowOff>
    </xdr:to>
    <xdr:cxnSp macro="">
      <xdr:nvCxnSpPr>
        <xdr:cNvPr id="6" name="5 Conector recto de flecha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2129026" y="2393155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66550</xdr:colOff>
      <xdr:row>14</xdr:row>
      <xdr:rowOff>145819</xdr:rowOff>
    </xdr:from>
    <xdr:to>
      <xdr:col>2</xdr:col>
      <xdr:colOff>642550</xdr:colOff>
      <xdr:row>14</xdr:row>
      <xdr:rowOff>146321</xdr:rowOff>
    </xdr:to>
    <xdr:cxnSp macro="">
      <xdr:nvCxnSpPr>
        <xdr:cNvPr id="7" name="6 Conector recto de flecha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flipV="1">
          <a:off x="2138238" y="2741382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50916</xdr:colOff>
      <xdr:row>10</xdr:row>
      <xdr:rowOff>107635</xdr:rowOff>
    </xdr:from>
    <xdr:to>
      <xdr:col>4</xdr:col>
      <xdr:colOff>626916</xdr:colOff>
      <xdr:row>10</xdr:row>
      <xdr:rowOff>108137</xdr:rowOff>
    </xdr:to>
    <xdr:cxnSp macro="">
      <xdr:nvCxnSpPr>
        <xdr:cNvPr id="8" name="7 Conector recto de flecha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flipV="1">
          <a:off x="3479916" y="2000729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59438</xdr:colOff>
      <xdr:row>12</xdr:row>
      <xdr:rowOff>117662</xdr:rowOff>
    </xdr:from>
    <xdr:to>
      <xdr:col>4</xdr:col>
      <xdr:colOff>635438</xdr:colOff>
      <xdr:row>12</xdr:row>
      <xdr:rowOff>118164</xdr:rowOff>
    </xdr:to>
    <xdr:cxnSp macro="">
      <xdr:nvCxnSpPr>
        <xdr:cNvPr id="9" name="8 Conector recto de flecha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flipV="1">
          <a:off x="3488438" y="2361990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74603</xdr:colOff>
      <xdr:row>14</xdr:row>
      <xdr:rowOff>114654</xdr:rowOff>
    </xdr:from>
    <xdr:to>
      <xdr:col>4</xdr:col>
      <xdr:colOff>650603</xdr:colOff>
      <xdr:row>14</xdr:row>
      <xdr:rowOff>115156</xdr:rowOff>
    </xdr:to>
    <xdr:cxnSp macro="">
      <xdr:nvCxnSpPr>
        <xdr:cNvPr id="10" name="9 Conector recto de flecha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flipV="1">
          <a:off x="3503603" y="2710217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54769</xdr:colOff>
      <xdr:row>18</xdr:row>
      <xdr:rowOff>138800</xdr:rowOff>
    </xdr:from>
    <xdr:to>
      <xdr:col>2</xdr:col>
      <xdr:colOff>630769</xdr:colOff>
      <xdr:row>18</xdr:row>
      <xdr:rowOff>139302</xdr:rowOff>
    </xdr:to>
    <xdr:cxnSp macro="">
      <xdr:nvCxnSpPr>
        <xdr:cNvPr id="11" name="10 Conector recto de flecha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flipV="1">
          <a:off x="2126457" y="3466597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63291</xdr:colOff>
      <xdr:row>20</xdr:row>
      <xdr:rowOff>148827</xdr:rowOff>
    </xdr:from>
    <xdr:to>
      <xdr:col>2</xdr:col>
      <xdr:colOff>639291</xdr:colOff>
      <xdr:row>20</xdr:row>
      <xdr:rowOff>149329</xdr:rowOff>
    </xdr:to>
    <xdr:cxnSp macro="">
      <xdr:nvCxnSpPr>
        <xdr:cNvPr id="12" name="11 Conector recto de flecha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flipV="1">
          <a:off x="2134979" y="3827858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72503</xdr:colOff>
      <xdr:row>22</xdr:row>
      <xdr:rowOff>145819</xdr:rowOff>
    </xdr:from>
    <xdr:to>
      <xdr:col>2</xdr:col>
      <xdr:colOff>648503</xdr:colOff>
      <xdr:row>22</xdr:row>
      <xdr:rowOff>146321</xdr:rowOff>
    </xdr:to>
    <xdr:cxnSp macro="">
      <xdr:nvCxnSpPr>
        <xdr:cNvPr id="13" name="12 Conector recto de flecha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flipV="1">
          <a:off x="2144191" y="4176085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62122</xdr:colOff>
      <xdr:row>18</xdr:row>
      <xdr:rowOff>144753</xdr:rowOff>
    </xdr:from>
    <xdr:to>
      <xdr:col>4</xdr:col>
      <xdr:colOff>638122</xdr:colOff>
      <xdr:row>18</xdr:row>
      <xdr:rowOff>145255</xdr:rowOff>
    </xdr:to>
    <xdr:cxnSp macro="">
      <xdr:nvCxnSpPr>
        <xdr:cNvPr id="14" name="13 Conector recto de flecha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flipV="1">
          <a:off x="3491122" y="3472550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70644</xdr:colOff>
      <xdr:row>20</xdr:row>
      <xdr:rowOff>154780</xdr:rowOff>
    </xdr:from>
    <xdr:to>
      <xdr:col>4</xdr:col>
      <xdr:colOff>646644</xdr:colOff>
      <xdr:row>20</xdr:row>
      <xdr:rowOff>155282</xdr:rowOff>
    </xdr:to>
    <xdr:cxnSp macro="">
      <xdr:nvCxnSpPr>
        <xdr:cNvPr id="15" name="14 Conector recto de flecha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flipV="1">
          <a:off x="3499644" y="3833811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79856</xdr:colOff>
      <xdr:row>22</xdr:row>
      <xdr:rowOff>148828</xdr:rowOff>
    </xdr:from>
    <xdr:to>
      <xdr:col>4</xdr:col>
      <xdr:colOff>655856</xdr:colOff>
      <xdr:row>22</xdr:row>
      <xdr:rowOff>152274</xdr:rowOff>
    </xdr:to>
    <xdr:cxnSp macro="">
      <xdr:nvCxnSpPr>
        <xdr:cNvPr id="16" name="15 Conector recto de flecha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flipV="1">
          <a:off x="3508856" y="4179094"/>
          <a:ext cx="576000" cy="3446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54769</xdr:colOff>
      <xdr:row>26</xdr:row>
      <xdr:rowOff>126894</xdr:rowOff>
    </xdr:from>
    <xdr:to>
      <xdr:col>2</xdr:col>
      <xdr:colOff>630769</xdr:colOff>
      <xdr:row>26</xdr:row>
      <xdr:rowOff>127396</xdr:rowOff>
    </xdr:to>
    <xdr:cxnSp macro="">
      <xdr:nvCxnSpPr>
        <xdr:cNvPr id="17" name="16 Conector recto de flecha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flipV="1">
          <a:off x="2126457" y="4889394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63291</xdr:colOff>
      <xdr:row>28</xdr:row>
      <xdr:rowOff>136921</xdr:rowOff>
    </xdr:from>
    <xdr:to>
      <xdr:col>2</xdr:col>
      <xdr:colOff>639291</xdr:colOff>
      <xdr:row>28</xdr:row>
      <xdr:rowOff>137423</xdr:rowOff>
    </xdr:to>
    <xdr:cxnSp macro="">
      <xdr:nvCxnSpPr>
        <xdr:cNvPr id="18" name="17 Conector recto de flecha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flipV="1">
          <a:off x="2134979" y="5250655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78456</xdr:colOff>
      <xdr:row>30</xdr:row>
      <xdr:rowOff>133913</xdr:rowOff>
    </xdr:from>
    <xdr:to>
      <xdr:col>2</xdr:col>
      <xdr:colOff>654456</xdr:colOff>
      <xdr:row>30</xdr:row>
      <xdr:rowOff>134415</xdr:rowOff>
    </xdr:to>
    <xdr:cxnSp macro="">
      <xdr:nvCxnSpPr>
        <xdr:cNvPr id="19" name="18 Conector recto de flecha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flipV="1">
          <a:off x="2150144" y="5598882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30957</xdr:colOff>
      <xdr:row>26</xdr:row>
      <xdr:rowOff>132847</xdr:rowOff>
    </xdr:from>
    <xdr:to>
      <xdr:col>4</xdr:col>
      <xdr:colOff>606957</xdr:colOff>
      <xdr:row>26</xdr:row>
      <xdr:rowOff>133349</xdr:rowOff>
    </xdr:to>
    <xdr:cxnSp macro="">
      <xdr:nvCxnSpPr>
        <xdr:cNvPr id="20" name="19 Conector recto de flecha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flipV="1">
          <a:off x="3459957" y="4895347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39479</xdr:colOff>
      <xdr:row>28</xdr:row>
      <xdr:rowOff>142874</xdr:rowOff>
    </xdr:from>
    <xdr:to>
      <xdr:col>4</xdr:col>
      <xdr:colOff>615479</xdr:colOff>
      <xdr:row>28</xdr:row>
      <xdr:rowOff>143376</xdr:rowOff>
    </xdr:to>
    <xdr:cxnSp macro="">
      <xdr:nvCxnSpPr>
        <xdr:cNvPr id="21" name="20 Conector recto de flecha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flipV="1">
          <a:off x="3468479" y="5256608"/>
          <a:ext cx="576000" cy="50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54644</xdr:colOff>
      <xdr:row>30</xdr:row>
      <xdr:rowOff>136922</xdr:rowOff>
    </xdr:from>
    <xdr:to>
      <xdr:col>4</xdr:col>
      <xdr:colOff>630644</xdr:colOff>
      <xdr:row>30</xdr:row>
      <xdr:rowOff>140368</xdr:rowOff>
    </xdr:to>
    <xdr:cxnSp macro="">
      <xdr:nvCxnSpPr>
        <xdr:cNvPr id="22" name="21 Conector recto de flecha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flipV="1">
          <a:off x="3483644" y="5601891"/>
          <a:ext cx="576000" cy="3446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561975</xdr:colOff>
          <xdr:row>4</xdr:row>
          <xdr:rowOff>171450</xdr:rowOff>
        </xdr:from>
        <xdr:to>
          <xdr:col>1</xdr:col>
          <xdr:colOff>647700</xdr:colOff>
          <xdr:row>6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3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Medición Interna (tres puntos)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219075</xdr:colOff>
          <xdr:row>4</xdr:row>
          <xdr:rowOff>180975</xdr:rowOff>
        </xdr:from>
        <xdr:to>
          <xdr:col>6</xdr:col>
          <xdr:colOff>476250</xdr:colOff>
          <xdr:row>6</xdr:row>
          <xdr:rowOff>9525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3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Medición externa (un punto)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35</xdr:row>
          <xdr:rowOff>76200</xdr:rowOff>
        </xdr:from>
        <xdr:to>
          <xdr:col>2</xdr:col>
          <xdr:colOff>561975</xdr:colOff>
          <xdr:row>35</xdr:row>
          <xdr:rowOff>285750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3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542925</xdr:colOff>
          <xdr:row>35</xdr:row>
          <xdr:rowOff>66675</xdr:rowOff>
        </xdr:from>
        <xdr:to>
          <xdr:col>6</xdr:col>
          <xdr:colOff>304800</xdr:colOff>
          <xdr:row>35</xdr:row>
          <xdr:rowOff>285750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3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No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6350</xdr:colOff>
      <xdr:row>4</xdr:row>
      <xdr:rowOff>127000</xdr:rowOff>
    </xdr:from>
    <xdr:to>
      <xdr:col>5</xdr:col>
      <xdr:colOff>215793</xdr:colOff>
      <xdr:row>4</xdr:row>
      <xdr:rowOff>127793</xdr:rowOff>
    </xdr:to>
    <xdr:cxnSp macro="">
      <xdr:nvCxnSpPr>
        <xdr:cNvPr id="2" name="1 Conector recto de flecha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558925" y="1012825"/>
          <a:ext cx="923818" cy="793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5</xdr:row>
      <xdr:rowOff>130786</xdr:rowOff>
    </xdr:from>
    <xdr:to>
      <xdr:col>4</xdr:col>
      <xdr:colOff>0</xdr:colOff>
      <xdr:row>5</xdr:row>
      <xdr:rowOff>133167</xdr:rowOff>
    </xdr:to>
    <xdr:cxnSp macro="">
      <xdr:nvCxnSpPr>
        <xdr:cNvPr id="3" name="2 Conector recto de flecha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>
          <a:off x="1552575" y="1283311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533401</xdr:colOff>
      <xdr:row>13</xdr:row>
      <xdr:rowOff>0</xdr:rowOff>
    </xdr:from>
    <xdr:to>
      <xdr:col>1</xdr:col>
      <xdr:colOff>95251</xdr:colOff>
      <xdr:row>20</xdr:row>
      <xdr:rowOff>269722</xdr:rowOff>
    </xdr:to>
    <xdr:sp macro="" textlink="">
      <xdr:nvSpPr>
        <xdr:cNvPr id="6" name="5 Abrir llave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533401" y="2695575"/>
          <a:ext cx="114300" cy="1746097"/>
        </a:xfrm>
        <a:prstGeom prst="leftBrac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L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3</xdr:col>
      <xdr:colOff>7327</xdr:colOff>
      <xdr:row>7</xdr:row>
      <xdr:rowOff>124558</xdr:rowOff>
    </xdr:from>
    <xdr:to>
      <xdr:col>5</xdr:col>
      <xdr:colOff>230386</xdr:colOff>
      <xdr:row>7</xdr:row>
      <xdr:rowOff>124558</xdr:rowOff>
    </xdr:to>
    <xdr:cxnSp macro="">
      <xdr:nvCxnSpPr>
        <xdr:cNvPr id="8" name="7 Conector recto de flecha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flipV="1">
          <a:off x="1559902" y="1743808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7325</xdr:colOff>
      <xdr:row>10</xdr:row>
      <xdr:rowOff>117232</xdr:rowOff>
    </xdr:from>
    <xdr:to>
      <xdr:col>5</xdr:col>
      <xdr:colOff>230384</xdr:colOff>
      <xdr:row>10</xdr:row>
      <xdr:rowOff>117232</xdr:rowOff>
    </xdr:to>
    <xdr:cxnSp macro="">
      <xdr:nvCxnSpPr>
        <xdr:cNvPr id="9" name="8 Conector recto de flecha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flipV="1">
          <a:off x="1559900" y="2469907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13</xdr:row>
      <xdr:rowOff>131886</xdr:rowOff>
    </xdr:from>
    <xdr:to>
      <xdr:col>5</xdr:col>
      <xdr:colOff>223059</xdr:colOff>
      <xdr:row>13</xdr:row>
      <xdr:rowOff>131886</xdr:rowOff>
    </xdr:to>
    <xdr:cxnSp macro="">
      <xdr:nvCxnSpPr>
        <xdr:cNvPr id="10" name="9 Conector recto de flecha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flipV="1">
          <a:off x="1552575" y="3217986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16</xdr:row>
      <xdr:rowOff>124559</xdr:rowOff>
    </xdr:from>
    <xdr:to>
      <xdr:col>5</xdr:col>
      <xdr:colOff>223059</xdr:colOff>
      <xdr:row>16</xdr:row>
      <xdr:rowOff>124559</xdr:rowOff>
    </xdr:to>
    <xdr:cxnSp macro="">
      <xdr:nvCxnSpPr>
        <xdr:cNvPr id="11" name="10 Conector recto de flecha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flipV="1">
          <a:off x="1552575" y="3944084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19</xdr:row>
      <xdr:rowOff>124559</xdr:rowOff>
    </xdr:from>
    <xdr:to>
      <xdr:col>5</xdr:col>
      <xdr:colOff>223059</xdr:colOff>
      <xdr:row>19</xdr:row>
      <xdr:rowOff>124559</xdr:rowOff>
    </xdr:to>
    <xdr:cxnSp macro="">
      <xdr:nvCxnSpPr>
        <xdr:cNvPr id="12" name="11 Conector recto de flecha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flipV="1">
          <a:off x="1552575" y="4677509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22</xdr:row>
      <xdr:rowOff>117232</xdr:rowOff>
    </xdr:from>
    <xdr:to>
      <xdr:col>5</xdr:col>
      <xdr:colOff>223059</xdr:colOff>
      <xdr:row>22</xdr:row>
      <xdr:rowOff>117232</xdr:rowOff>
    </xdr:to>
    <xdr:cxnSp macro="">
      <xdr:nvCxnSpPr>
        <xdr:cNvPr id="13" name="12 Conector recto de flecha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flipV="1">
          <a:off x="1552575" y="5413132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25</xdr:row>
      <xdr:rowOff>124559</xdr:rowOff>
    </xdr:from>
    <xdr:to>
      <xdr:col>5</xdr:col>
      <xdr:colOff>223059</xdr:colOff>
      <xdr:row>25</xdr:row>
      <xdr:rowOff>124559</xdr:rowOff>
    </xdr:to>
    <xdr:cxnSp macro="">
      <xdr:nvCxnSpPr>
        <xdr:cNvPr id="14" name="13 Conector recto de flecha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flipV="1">
          <a:off x="1552575" y="6153884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28</xdr:row>
      <xdr:rowOff>124559</xdr:rowOff>
    </xdr:from>
    <xdr:to>
      <xdr:col>5</xdr:col>
      <xdr:colOff>223059</xdr:colOff>
      <xdr:row>28</xdr:row>
      <xdr:rowOff>124559</xdr:rowOff>
    </xdr:to>
    <xdr:cxnSp macro="">
      <xdr:nvCxnSpPr>
        <xdr:cNvPr id="15" name="14 Conector recto de flecha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flipV="1">
          <a:off x="1552575" y="6992084"/>
          <a:ext cx="937434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8</xdr:row>
      <xdr:rowOff>124559</xdr:rowOff>
    </xdr:from>
    <xdr:to>
      <xdr:col>4</xdr:col>
      <xdr:colOff>0</xdr:colOff>
      <xdr:row>8</xdr:row>
      <xdr:rowOff>126940</xdr:rowOff>
    </xdr:to>
    <xdr:cxnSp macro="">
      <xdr:nvCxnSpPr>
        <xdr:cNvPr id="16" name="15 Conector recto de flecha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>
          <a:off x="1552575" y="2010509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11</xdr:row>
      <xdr:rowOff>124559</xdr:rowOff>
    </xdr:from>
    <xdr:to>
      <xdr:col>4</xdr:col>
      <xdr:colOff>0</xdr:colOff>
      <xdr:row>11</xdr:row>
      <xdr:rowOff>126940</xdr:rowOff>
    </xdr:to>
    <xdr:cxnSp macro="">
      <xdr:nvCxnSpPr>
        <xdr:cNvPr id="17" name="16 Conector recto de flecha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>
          <a:off x="1552575" y="2743934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14</xdr:row>
      <xdr:rowOff>117232</xdr:rowOff>
    </xdr:from>
    <xdr:to>
      <xdr:col>4</xdr:col>
      <xdr:colOff>0</xdr:colOff>
      <xdr:row>14</xdr:row>
      <xdr:rowOff>119613</xdr:rowOff>
    </xdr:to>
    <xdr:cxnSp macro="">
      <xdr:nvCxnSpPr>
        <xdr:cNvPr id="18" name="17 Conector recto de flecha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552575" y="3470032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17</xdr:row>
      <xdr:rowOff>124559</xdr:rowOff>
    </xdr:from>
    <xdr:to>
      <xdr:col>4</xdr:col>
      <xdr:colOff>0</xdr:colOff>
      <xdr:row>17</xdr:row>
      <xdr:rowOff>126940</xdr:rowOff>
    </xdr:to>
    <xdr:cxnSp macro="">
      <xdr:nvCxnSpPr>
        <xdr:cNvPr id="19" name="18 Conector recto de flecha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>
          <a:off x="1552575" y="4210784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20</xdr:row>
      <xdr:rowOff>131886</xdr:rowOff>
    </xdr:from>
    <xdr:to>
      <xdr:col>4</xdr:col>
      <xdr:colOff>0</xdr:colOff>
      <xdr:row>20</xdr:row>
      <xdr:rowOff>134267</xdr:rowOff>
    </xdr:to>
    <xdr:cxnSp macro="">
      <xdr:nvCxnSpPr>
        <xdr:cNvPr id="20" name="19 Conector recto de flecha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>
          <a:off x="1552575" y="4951536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23</xdr:row>
      <xdr:rowOff>124559</xdr:rowOff>
    </xdr:from>
    <xdr:to>
      <xdr:col>4</xdr:col>
      <xdr:colOff>0</xdr:colOff>
      <xdr:row>23</xdr:row>
      <xdr:rowOff>126940</xdr:rowOff>
    </xdr:to>
    <xdr:cxnSp macro="">
      <xdr:nvCxnSpPr>
        <xdr:cNvPr id="21" name="20 Conector recto de flecha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>
          <a:off x="1552575" y="5687159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26</xdr:row>
      <xdr:rowOff>124559</xdr:rowOff>
    </xdr:from>
    <xdr:to>
      <xdr:col>4</xdr:col>
      <xdr:colOff>0</xdr:colOff>
      <xdr:row>26</xdr:row>
      <xdr:rowOff>126940</xdr:rowOff>
    </xdr:to>
    <xdr:cxnSp macro="">
      <xdr:nvCxnSpPr>
        <xdr:cNvPr id="22" name="21 Conector recto de flecha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>
          <a:off x="1552575" y="6420584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29</xdr:row>
      <xdr:rowOff>124559</xdr:rowOff>
    </xdr:from>
    <xdr:to>
      <xdr:col>4</xdr:col>
      <xdr:colOff>0</xdr:colOff>
      <xdr:row>29</xdr:row>
      <xdr:rowOff>126940</xdr:rowOff>
    </xdr:to>
    <xdr:cxnSp macro="">
      <xdr:nvCxnSpPr>
        <xdr:cNvPr id="23" name="22 Conector recto de flecha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1552575" y="7258784"/>
          <a:ext cx="200025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</xdr:row>
      <xdr:rowOff>124559</xdr:rowOff>
    </xdr:from>
    <xdr:to>
      <xdr:col>7</xdr:col>
      <xdr:colOff>197827</xdr:colOff>
      <xdr:row>4</xdr:row>
      <xdr:rowOff>126940</xdr:rowOff>
    </xdr:to>
    <xdr:cxnSp macro="">
      <xdr:nvCxnSpPr>
        <xdr:cNvPr id="32" name="31 Conector recto de flecha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CxnSpPr/>
      </xdr:nvCxnSpPr>
      <xdr:spPr>
        <a:xfrm>
          <a:off x="3019425" y="1010384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7</xdr:row>
      <xdr:rowOff>117232</xdr:rowOff>
    </xdr:from>
    <xdr:to>
      <xdr:col>7</xdr:col>
      <xdr:colOff>197827</xdr:colOff>
      <xdr:row>7</xdr:row>
      <xdr:rowOff>119613</xdr:rowOff>
    </xdr:to>
    <xdr:cxnSp macro="">
      <xdr:nvCxnSpPr>
        <xdr:cNvPr id="33" name="32 Conector recto de flecha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CxnSpPr/>
      </xdr:nvCxnSpPr>
      <xdr:spPr>
        <a:xfrm>
          <a:off x="3019425" y="1736482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10</xdr:row>
      <xdr:rowOff>117232</xdr:rowOff>
    </xdr:from>
    <xdr:to>
      <xdr:col>7</xdr:col>
      <xdr:colOff>197827</xdr:colOff>
      <xdr:row>10</xdr:row>
      <xdr:rowOff>119613</xdr:rowOff>
    </xdr:to>
    <xdr:cxnSp macro="">
      <xdr:nvCxnSpPr>
        <xdr:cNvPr id="34" name="33 Conector recto de flecha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CxnSpPr/>
      </xdr:nvCxnSpPr>
      <xdr:spPr>
        <a:xfrm>
          <a:off x="3019425" y="2469907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13</xdr:row>
      <xdr:rowOff>124559</xdr:rowOff>
    </xdr:from>
    <xdr:to>
      <xdr:col>7</xdr:col>
      <xdr:colOff>197827</xdr:colOff>
      <xdr:row>13</xdr:row>
      <xdr:rowOff>126940</xdr:rowOff>
    </xdr:to>
    <xdr:cxnSp macro="">
      <xdr:nvCxnSpPr>
        <xdr:cNvPr id="35" name="34 Conector recto de flecha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CxnSpPr/>
      </xdr:nvCxnSpPr>
      <xdr:spPr>
        <a:xfrm>
          <a:off x="3019425" y="3210659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467591</xdr:colOff>
      <xdr:row>16</xdr:row>
      <xdr:rowOff>124239</xdr:rowOff>
    </xdr:from>
    <xdr:to>
      <xdr:col>7</xdr:col>
      <xdr:colOff>216000</xdr:colOff>
      <xdr:row>16</xdr:row>
      <xdr:rowOff>124239</xdr:rowOff>
    </xdr:to>
    <xdr:cxnSp macro="">
      <xdr:nvCxnSpPr>
        <xdr:cNvPr id="36" name="35 Conector recto de flecha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CxnSpPr/>
      </xdr:nvCxnSpPr>
      <xdr:spPr>
        <a:xfrm flipV="1">
          <a:off x="2835852" y="3821671"/>
          <a:ext cx="216000" cy="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19</xdr:row>
      <xdr:rowOff>131886</xdr:rowOff>
    </xdr:from>
    <xdr:to>
      <xdr:col>7</xdr:col>
      <xdr:colOff>197827</xdr:colOff>
      <xdr:row>19</xdr:row>
      <xdr:rowOff>134267</xdr:rowOff>
    </xdr:to>
    <xdr:cxnSp macro="">
      <xdr:nvCxnSpPr>
        <xdr:cNvPr id="37" name="36 Conector recto de flecha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CxnSpPr/>
      </xdr:nvCxnSpPr>
      <xdr:spPr>
        <a:xfrm>
          <a:off x="3019425" y="4684836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22</xdr:row>
      <xdr:rowOff>131886</xdr:rowOff>
    </xdr:from>
    <xdr:to>
      <xdr:col>7</xdr:col>
      <xdr:colOff>197827</xdr:colOff>
      <xdr:row>22</xdr:row>
      <xdr:rowOff>134267</xdr:rowOff>
    </xdr:to>
    <xdr:cxnSp macro="">
      <xdr:nvCxnSpPr>
        <xdr:cNvPr id="38" name="37 Conector recto de flecha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CxnSpPr/>
      </xdr:nvCxnSpPr>
      <xdr:spPr>
        <a:xfrm>
          <a:off x="3019425" y="5427786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25</xdr:row>
      <xdr:rowOff>124559</xdr:rowOff>
    </xdr:from>
    <xdr:to>
      <xdr:col>7</xdr:col>
      <xdr:colOff>197827</xdr:colOff>
      <xdr:row>25</xdr:row>
      <xdr:rowOff>126940</xdr:rowOff>
    </xdr:to>
    <xdr:cxnSp macro="">
      <xdr:nvCxnSpPr>
        <xdr:cNvPr id="39" name="38 Conector recto de flecha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CxnSpPr/>
      </xdr:nvCxnSpPr>
      <xdr:spPr>
        <a:xfrm>
          <a:off x="3019425" y="6153884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28</xdr:row>
      <xdr:rowOff>131886</xdr:rowOff>
    </xdr:from>
    <xdr:to>
      <xdr:col>7</xdr:col>
      <xdr:colOff>197827</xdr:colOff>
      <xdr:row>28</xdr:row>
      <xdr:rowOff>134267</xdr:rowOff>
    </xdr:to>
    <xdr:cxnSp macro="">
      <xdr:nvCxnSpPr>
        <xdr:cNvPr id="40" name="39 Conector recto de flecha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CxnSpPr/>
      </xdr:nvCxnSpPr>
      <xdr:spPr>
        <a:xfrm>
          <a:off x="3019425" y="6999411"/>
          <a:ext cx="197827" cy="2381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199101</xdr:colOff>
      <xdr:row>4</xdr:row>
      <xdr:rowOff>11206</xdr:rowOff>
    </xdr:from>
    <xdr:to>
      <xdr:col>7</xdr:col>
      <xdr:colOff>210307</xdr:colOff>
      <xdr:row>29</xdr:row>
      <xdr:rowOff>33617</xdr:rowOff>
    </xdr:to>
    <xdr:cxnSp macro="">
      <xdr:nvCxnSpPr>
        <xdr:cNvPr id="41" name="40 Conector recto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CxnSpPr/>
      </xdr:nvCxnSpPr>
      <xdr:spPr>
        <a:xfrm>
          <a:off x="3031753" y="971989"/>
          <a:ext cx="11206" cy="5820237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256893</xdr:colOff>
      <xdr:row>17</xdr:row>
      <xdr:rowOff>9525</xdr:rowOff>
    </xdr:from>
    <xdr:to>
      <xdr:col>10</xdr:col>
      <xdr:colOff>257175</xdr:colOff>
      <xdr:row>18</xdr:row>
      <xdr:rowOff>193866</xdr:rowOff>
    </xdr:to>
    <xdr:cxnSp macro="">
      <xdr:nvCxnSpPr>
        <xdr:cNvPr id="52" name="51 Conector recto de flecha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 flipV="1">
          <a:off x="4219293" y="3276600"/>
          <a:ext cx="282" cy="384366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130748</xdr:colOff>
      <xdr:row>22</xdr:row>
      <xdr:rowOff>29216</xdr:rowOff>
    </xdr:from>
    <xdr:to>
      <xdr:col>15</xdr:col>
      <xdr:colOff>288117</xdr:colOff>
      <xdr:row>25</xdr:row>
      <xdr:rowOff>24848</xdr:rowOff>
    </xdr:to>
    <xdr:sp macro="" textlink="">
      <xdr:nvSpPr>
        <xdr:cNvPr id="54" name="53 CuadroTexto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5390205" y="4882825"/>
          <a:ext cx="1076738" cy="724501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700"/>
            </a:lnSpc>
          </a:pPr>
          <a:r>
            <a:rPr lang="es-CL" sz="700" b="1"/>
            <a:t>Diferencia      Corrección</a:t>
          </a:r>
        </a:p>
        <a:p>
          <a:pPr>
            <a:lnSpc>
              <a:spcPts val="700"/>
            </a:lnSpc>
          </a:pPr>
          <a:endParaRPr lang="es-CL" sz="700"/>
        </a:p>
        <a:p>
          <a:pPr>
            <a:lnSpc>
              <a:spcPts val="700"/>
            </a:lnSpc>
          </a:pPr>
          <a:r>
            <a:rPr lang="es-CL" sz="700"/>
            <a:t> 10 o más           0</a:t>
          </a:r>
          <a:r>
            <a:rPr lang="es-CL" sz="700" baseline="0"/>
            <a:t> dB(A)</a:t>
          </a:r>
        </a:p>
        <a:p>
          <a:pPr>
            <a:lnSpc>
              <a:spcPts val="700"/>
            </a:lnSpc>
          </a:pPr>
          <a:r>
            <a:rPr lang="es-CL" sz="700" baseline="0"/>
            <a:t>    6  a   9            1 dB(A)</a:t>
          </a:r>
        </a:p>
        <a:p>
          <a:pPr>
            <a:lnSpc>
              <a:spcPts val="700"/>
            </a:lnSpc>
          </a:pPr>
          <a:r>
            <a:rPr lang="es-CL" sz="700" baseline="0"/>
            <a:t>    4  a   5          - 2 dB(A)</a:t>
          </a:r>
        </a:p>
        <a:p>
          <a:pPr>
            <a:lnSpc>
              <a:spcPts val="700"/>
            </a:lnSpc>
          </a:pPr>
          <a:r>
            <a:rPr lang="es-CL" sz="700" baseline="0"/>
            <a:t>    3                   - 3 dB(A) </a:t>
          </a:r>
        </a:p>
        <a:p>
          <a:pPr>
            <a:lnSpc>
              <a:spcPts val="700"/>
            </a:lnSpc>
          </a:pPr>
          <a:r>
            <a:rPr lang="es-CL" sz="700" baseline="0"/>
            <a:t> &lt; 3                   Med. Nula</a:t>
          </a:r>
          <a:endParaRPr lang="es-CL" sz="700"/>
        </a:p>
      </xdr:txBody>
    </xdr:sp>
    <xdr:clientData/>
  </xdr:twoCellAnchor>
  <xdr:twoCellAnchor>
    <xdr:from>
      <xdr:col>8</xdr:col>
      <xdr:colOff>554510</xdr:colOff>
      <xdr:row>22</xdr:row>
      <xdr:rowOff>95956</xdr:rowOff>
    </xdr:from>
    <xdr:to>
      <xdr:col>11</xdr:col>
      <xdr:colOff>223205</xdr:colOff>
      <xdr:row>25</xdr:row>
      <xdr:rowOff>24853</xdr:rowOff>
    </xdr:to>
    <xdr:sp macro="" textlink="">
      <xdr:nvSpPr>
        <xdr:cNvPr id="55" name="54 CuadroTexto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3743314" y="4949565"/>
          <a:ext cx="960782" cy="657766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600"/>
            </a:lnSpc>
          </a:pPr>
          <a:r>
            <a:rPr lang="es-CL" sz="600" b="1"/>
            <a:t>Lugar              Corrección</a:t>
          </a:r>
        </a:p>
        <a:p>
          <a:pPr>
            <a:lnSpc>
              <a:spcPts val="600"/>
            </a:lnSpc>
          </a:pPr>
          <a:endParaRPr lang="es-CL" sz="600"/>
        </a:p>
        <a:p>
          <a:pPr>
            <a:lnSpc>
              <a:spcPts val="600"/>
            </a:lnSpc>
          </a:pPr>
          <a:r>
            <a:rPr lang="es-CL" sz="600"/>
            <a:t> Exterior</a:t>
          </a:r>
          <a:r>
            <a:rPr lang="es-CL" sz="600" baseline="0"/>
            <a:t>    </a:t>
          </a:r>
          <a:r>
            <a:rPr lang="es-CL" sz="600"/>
            <a:t>     </a:t>
          </a:r>
          <a:r>
            <a:rPr lang="es-CL" sz="600" baseline="0"/>
            <a:t> </a:t>
          </a:r>
          <a:r>
            <a:rPr lang="es-CL" sz="600"/>
            <a:t>  0</a:t>
          </a:r>
          <a:r>
            <a:rPr lang="es-CL" sz="600" baseline="0"/>
            <a:t> dB(A)</a:t>
          </a:r>
        </a:p>
        <a:p>
          <a:pPr>
            <a:lnSpc>
              <a:spcPts val="600"/>
            </a:lnSpc>
          </a:pPr>
          <a:endParaRPr lang="es-CL" sz="600" baseline="0"/>
        </a:p>
        <a:p>
          <a:pPr>
            <a:lnSpc>
              <a:spcPts val="600"/>
            </a:lnSpc>
          </a:pPr>
          <a:r>
            <a:rPr lang="es-CL" sz="600" baseline="0"/>
            <a:t> Interior</a:t>
          </a:r>
        </a:p>
        <a:p>
          <a:pPr>
            <a:lnSpc>
              <a:spcPts val="600"/>
            </a:lnSpc>
          </a:pPr>
          <a:r>
            <a:rPr lang="es-CL" sz="600" baseline="0"/>
            <a:t>V. Abierta        + 5 dB(A)</a:t>
          </a:r>
        </a:p>
        <a:p>
          <a:pPr>
            <a:lnSpc>
              <a:spcPts val="600"/>
            </a:lnSpc>
          </a:pPr>
          <a:r>
            <a:rPr lang="es-CL" sz="600" baseline="0"/>
            <a:t>V. Cerrada       + 10dB(A</a:t>
          </a:r>
          <a:r>
            <a:rPr lang="es-CL" sz="700" baseline="0"/>
            <a:t>) </a:t>
          </a:r>
        </a:p>
      </xdr:txBody>
    </xdr:sp>
    <xdr:clientData/>
  </xdr:twoCellAnchor>
  <xdr:twoCellAnchor>
    <xdr:from>
      <xdr:col>0</xdr:col>
      <xdr:colOff>533400</xdr:colOff>
      <xdr:row>3</xdr:row>
      <xdr:rowOff>142875</xdr:rowOff>
    </xdr:from>
    <xdr:to>
      <xdr:col>1</xdr:col>
      <xdr:colOff>86365</xdr:colOff>
      <xdr:row>12</xdr:row>
      <xdr:rowOff>88747</xdr:rowOff>
    </xdr:to>
    <xdr:sp macro="" textlink="">
      <xdr:nvSpPr>
        <xdr:cNvPr id="75" name="74 Abrir llave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/>
      </xdr:nvSpPr>
      <xdr:spPr>
        <a:xfrm>
          <a:off x="533400" y="838200"/>
          <a:ext cx="162565" cy="1746097"/>
        </a:xfrm>
        <a:prstGeom prst="leftBrac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L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0</xdr:col>
      <xdr:colOff>533400</xdr:colOff>
      <xdr:row>21</xdr:row>
      <xdr:rowOff>142875</xdr:rowOff>
    </xdr:from>
    <xdr:to>
      <xdr:col>1</xdr:col>
      <xdr:colOff>95250</xdr:colOff>
      <xdr:row>29</xdr:row>
      <xdr:rowOff>193522</xdr:rowOff>
    </xdr:to>
    <xdr:sp macro="" textlink="">
      <xdr:nvSpPr>
        <xdr:cNvPr id="76" name="75 Abrir llave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/>
      </xdr:nvSpPr>
      <xdr:spPr>
        <a:xfrm>
          <a:off x="533400" y="4610100"/>
          <a:ext cx="114300" cy="1746097"/>
        </a:xfrm>
        <a:prstGeom prst="leftBrac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L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5</xdr:col>
      <xdr:colOff>1</xdr:colOff>
      <xdr:row>4</xdr:row>
      <xdr:rowOff>131885</xdr:rowOff>
    </xdr:from>
    <xdr:to>
      <xdr:col>5</xdr:col>
      <xdr:colOff>73273</xdr:colOff>
      <xdr:row>5</xdr:row>
      <xdr:rowOff>158750</xdr:rowOff>
    </xdr:to>
    <xdr:cxnSp macro="">
      <xdr:nvCxnSpPr>
        <xdr:cNvPr id="77" name="76 Conector angular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CxnSpPr/>
      </xdr:nvCxnSpPr>
      <xdr:spPr>
        <a:xfrm rot="5400000" flipH="1" flipV="1">
          <a:off x="3695092" y="1104044"/>
          <a:ext cx="226890" cy="73272"/>
        </a:xfrm>
        <a:prstGeom prst="bentConnector3">
          <a:avLst>
            <a:gd name="adj1" fmla="val -1914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7</xdr:row>
      <xdr:rowOff>131883</xdr:rowOff>
    </xdr:from>
    <xdr:to>
      <xdr:col>5</xdr:col>
      <xdr:colOff>74187</xdr:colOff>
      <xdr:row>8</xdr:row>
      <xdr:rowOff>145255</xdr:rowOff>
    </xdr:to>
    <xdr:cxnSp macro="">
      <xdr:nvCxnSpPr>
        <xdr:cNvPr id="78" name="77 Conector angular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CxnSpPr/>
      </xdr:nvCxnSpPr>
      <xdr:spPr>
        <a:xfrm rot="5400000" flipH="1" flipV="1">
          <a:off x="3702295" y="1696913"/>
          <a:ext cx="213397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10</xdr:row>
      <xdr:rowOff>117229</xdr:rowOff>
    </xdr:from>
    <xdr:to>
      <xdr:col>5</xdr:col>
      <xdr:colOff>74187</xdr:colOff>
      <xdr:row>11</xdr:row>
      <xdr:rowOff>130601</xdr:rowOff>
    </xdr:to>
    <xdr:cxnSp macro="">
      <xdr:nvCxnSpPr>
        <xdr:cNvPr id="79" name="78 Conector angular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CxnSpPr/>
      </xdr:nvCxnSpPr>
      <xdr:spPr>
        <a:xfrm rot="5400000" flipH="1" flipV="1">
          <a:off x="3702295" y="2282334"/>
          <a:ext cx="213397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13</xdr:row>
      <xdr:rowOff>131883</xdr:rowOff>
    </xdr:from>
    <xdr:to>
      <xdr:col>5</xdr:col>
      <xdr:colOff>74187</xdr:colOff>
      <xdr:row>14</xdr:row>
      <xdr:rowOff>145255</xdr:rowOff>
    </xdr:to>
    <xdr:cxnSp macro="">
      <xdr:nvCxnSpPr>
        <xdr:cNvPr id="80" name="79 Conector angular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CxnSpPr/>
      </xdr:nvCxnSpPr>
      <xdr:spPr>
        <a:xfrm rot="5400000" flipH="1" flipV="1">
          <a:off x="3702295" y="2897063"/>
          <a:ext cx="213397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458932</xdr:colOff>
      <xdr:row>16</xdr:row>
      <xdr:rowOff>121560</xdr:rowOff>
    </xdr:from>
    <xdr:to>
      <xdr:col>5</xdr:col>
      <xdr:colOff>74187</xdr:colOff>
      <xdr:row>17</xdr:row>
      <xdr:rowOff>134931</xdr:rowOff>
    </xdr:to>
    <xdr:cxnSp macro="">
      <xdr:nvCxnSpPr>
        <xdr:cNvPr id="81" name="80 Conector angular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CxnSpPr/>
      </xdr:nvCxnSpPr>
      <xdr:spPr>
        <a:xfrm rot="5400000" flipH="1" flipV="1">
          <a:off x="2076118" y="3911976"/>
          <a:ext cx="260155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2997</xdr:colOff>
      <xdr:row>19</xdr:row>
      <xdr:rowOff>124556</xdr:rowOff>
    </xdr:from>
    <xdr:to>
      <xdr:col>5</xdr:col>
      <xdr:colOff>77184</xdr:colOff>
      <xdr:row>20</xdr:row>
      <xdr:rowOff>137928</xdr:rowOff>
    </xdr:to>
    <xdr:cxnSp macro="">
      <xdr:nvCxnSpPr>
        <xdr:cNvPr id="82" name="81 Conector angular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CxnSpPr/>
      </xdr:nvCxnSpPr>
      <xdr:spPr>
        <a:xfrm rot="5400000" flipH="1" flipV="1">
          <a:off x="2079115" y="4599040"/>
          <a:ext cx="260156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7327</xdr:colOff>
      <xdr:row>22</xdr:row>
      <xdr:rowOff>117229</xdr:rowOff>
    </xdr:from>
    <xdr:to>
      <xdr:col>5</xdr:col>
      <xdr:colOff>81514</xdr:colOff>
      <xdr:row>23</xdr:row>
      <xdr:rowOff>130601</xdr:rowOff>
    </xdr:to>
    <xdr:cxnSp macro="">
      <xdr:nvCxnSpPr>
        <xdr:cNvPr id="83" name="82 Conector angular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CxnSpPr/>
      </xdr:nvCxnSpPr>
      <xdr:spPr>
        <a:xfrm rot="5400000" flipH="1" flipV="1">
          <a:off x="3709622" y="4854084"/>
          <a:ext cx="213397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7327</xdr:colOff>
      <xdr:row>25</xdr:row>
      <xdr:rowOff>117230</xdr:rowOff>
    </xdr:from>
    <xdr:to>
      <xdr:col>5</xdr:col>
      <xdr:colOff>81514</xdr:colOff>
      <xdr:row>26</xdr:row>
      <xdr:rowOff>130601</xdr:rowOff>
    </xdr:to>
    <xdr:cxnSp macro="">
      <xdr:nvCxnSpPr>
        <xdr:cNvPr id="84" name="83 Conector angular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CxnSpPr/>
      </xdr:nvCxnSpPr>
      <xdr:spPr>
        <a:xfrm rot="5400000" flipH="1" flipV="1">
          <a:off x="3709623" y="5454159"/>
          <a:ext cx="213396" cy="74187"/>
        </a:xfrm>
        <a:prstGeom prst="bentConnector3">
          <a:avLst>
            <a:gd name="adj1" fmla="val -2875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7328</xdr:colOff>
      <xdr:row>28</xdr:row>
      <xdr:rowOff>129540</xdr:rowOff>
    </xdr:from>
    <xdr:to>
      <xdr:col>5</xdr:col>
      <xdr:colOff>83824</xdr:colOff>
      <xdr:row>29</xdr:row>
      <xdr:rowOff>130601</xdr:rowOff>
    </xdr:to>
    <xdr:cxnSp macro="">
      <xdr:nvCxnSpPr>
        <xdr:cNvPr id="85" name="84 Conector angular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CxnSpPr/>
      </xdr:nvCxnSpPr>
      <xdr:spPr>
        <a:xfrm rot="5400000" flipH="1" flipV="1">
          <a:off x="2085300" y="6467858"/>
          <a:ext cx="248711" cy="76496"/>
        </a:xfrm>
        <a:prstGeom prst="bentConnector3">
          <a:avLst>
            <a:gd name="adj1" fmla="val -553"/>
          </a:avLst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5953</xdr:colOff>
      <xdr:row>16</xdr:row>
      <xdr:rowOff>110703</xdr:rowOff>
    </xdr:from>
    <xdr:to>
      <xdr:col>10</xdr:col>
      <xdr:colOff>0</xdr:colOff>
      <xdr:row>16</xdr:row>
      <xdr:rowOff>111425</xdr:rowOff>
    </xdr:to>
    <xdr:cxnSp macro="">
      <xdr:nvCxnSpPr>
        <xdr:cNvPr id="102" name="101 Conector recto de flecha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CxnSpPr/>
      </xdr:nvCxnSpPr>
      <xdr:spPr>
        <a:xfrm>
          <a:off x="3790793" y="3194646"/>
          <a:ext cx="173764" cy="72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5568</xdr:colOff>
      <xdr:row>31</xdr:row>
      <xdr:rowOff>121419</xdr:rowOff>
    </xdr:from>
    <xdr:to>
      <xdr:col>9</xdr:col>
      <xdr:colOff>166205</xdr:colOff>
      <xdr:row>31</xdr:row>
      <xdr:rowOff>122011</xdr:rowOff>
    </xdr:to>
    <xdr:cxnSp macro="">
      <xdr:nvCxnSpPr>
        <xdr:cNvPr id="110" name="109 Conector recto de flecha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CxnSpPr/>
      </xdr:nvCxnSpPr>
      <xdr:spPr>
        <a:xfrm flipV="1">
          <a:off x="1542557" y="7286817"/>
          <a:ext cx="2412000" cy="59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15240</xdr:colOff>
      <xdr:row>16</xdr:row>
      <xdr:rowOff>106680</xdr:rowOff>
    </xdr:from>
    <xdr:to>
      <xdr:col>14</xdr:col>
      <xdr:colOff>0</xdr:colOff>
      <xdr:row>16</xdr:row>
      <xdr:rowOff>107012</xdr:rowOff>
    </xdr:to>
    <xdr:cxnSp macro="">
      <xdr:nvCxnSpPr>
        <xdr:cNvPr id="112" name="111 Conector recto de flecha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CxnSpPr/>
      </xdr:nvCxnSpPr>
      <xdr:spPr>
        <a:xfrm>
          <a:off x="4503420" y="3200400"/>
          <a:ext cx="1219200" cy="33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</xdr:colOff>
      <xdr:row>31</xdr:row>
      <xdr:rowOff>104775</xdr:rowOff>
    </xdr:from>
    <xdr:to>
      <xdr:col>13</xdr:col>
      <xdr:colOff>386088</xdr:colOff>
      <xdr:row>31</xdr:row>
      <xdr:rowOff>108680</xdr:rowOff>
    </xdr:to>
    <xdr:cxnSp macro="">
      <xdr:nvCxnSpPr>
        <xdr:cNvPr id="116" name="115 Conector recto de flecha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CxnSpPr/>
      </xdr:nvCxnSpPr>
      <xdr:spPr>
        <a:xfrm flipV="1">
          <a:off x="4486275" y="6191250"/>
          <a:ext cx="1214763" cy="3905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285750</xdr:colOff>
      <xdr:row>17</xdr:row>
      <xdr:rowOff>9525</xdr:rowOff>
    </xdr:from>
    <xdr:to>
      <xdr:col>14</xdr:col>
      <xdr:colOff>286032</xdr:colOff>
      <xdr:row>18</xdr:row>
      <xdr:rowOff>193866</xdr:rowOff>
    </xdr:to>
    <xdr:cxnSp macro="">
      <xdr:nvCxnSpPr>
        <xdr:cNvPr id="118" name="117 Conector recto de flecha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 flipV="1">
          <a:off x="5991225" y="3276600"/>
          <a:ext cx="282" cy="384366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257175</xdr:colOff>
      <xdr:row>20</xdr:row>
      <xdr:rowOff>134756</xdr:rowOff>
    </xdr:from>
    <xdr:to>
      <xdr:col>10</xdr:col>
      <xdr:colOff>257177</xdr:colOff>
      <xdr:row>22</xdr:row>
      <xdr:rowOff>94612</xdr:rowOff>
    </xdr:to>
    <xdr:cxnSp macro="">
      <xdr:nvCxnSpPr>
        <xdr:cNvPr id="119" name="118 Conector recto de flecha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CxnSpPr/>
      </xdr:nvCxnSpPr>
      <xdr:spPr>
        <a:xfrm flipH="1" flipV="1">
          <a:off x="4217570" y="4756888"/>
          <a:ext cx="2" cy="396000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13</xdr:row>
      <xdr:rowOff>180975</xdr:rowOff>
    </xdr:from>
    <xdr:to>
      <xdr:col>11</xdr:col>
      <xdr:colOff>231775</xdr:colOff>
      <xdr:row>15</xdr:row>
      <xdr:rowOff>131445</xdr:rowOff>
    </xdr:to>
    <xdr:sp macro="" textlink="">
      <xdr:nvSpPr>
        <xdr:cNvPr id="121" name="442 Cuadro de texto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/>
      </xdr:nvSpPr>
      <xdr:spPr>
        <a:xfrm>
          <a:off x="3781425" y="2647950"/>
          <a:ext cx="927100" cy="350520"/>
        </a:xfrm>
        <a:prstGeom prst="rect">
          <a:avLst/>
        </a:prstGeom>
        <a:noFill/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15000"/>
            </a:lnSpc>
            <a:spcAft>
              <a:spcPts val="1000"/>
            </a:spcAft>
          </a:pPr>
          <a:r>
            <a:rPr lang="es-CL" sz="700" i="1">
              <a:effectLst/>
              <a:ea typeface="Calibri"/>
              <a:cs typeface="Arial"/>
            </a:rPr>
            <a:t>Promedio + Corrección ventana</a:t>
          </a:r>
          <a:endParaRPr lang="es-CL" sz="1100">
            <a:effectLst/>
            <a:ea typeface="Calibri"/>
            <a:cs typeface="Times New Roman"/>
          </a:endParaRPr>
        </a:p>
      </xdr:txBody>
    </xdr:sp>
    <xdr:clientData/>
  </xdr:twoCellAnchor>
  <xdr:twoCellAnchor>
    <xdr:from>
      <xdr:col>13</xdr:col>
      <xdr:colOff>180975</xdr:colOff>
      <xdr:row>14</xdr:row>
      <xdr:rowOff>55880</xdr:rowOff>
    </xdr:from>
    <xdr:to>
      <xdr:col>15</xdr:col>
      <xdr:colOff>193040</xdr:colOff>
      <xdr:row>16</xdr:row>
      <xdr:rowOff>6350</xdr:rowOff>
    </xdr:to>
    <xdr:sp macro="" textlink="">
      <xdr:nvSpPr>
        <xdr:cNvPr id="122" name="443 Cuadro de texto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5495925" y="2722880"/>
          <a:ext cx="935990" cy="350520"/>
        </a:xfrm>
        <a:prstGeom prst="rect">
          <a:avLst/>
        </a:prstGeom>
        <a:noFill/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15000"/>
            </a:lnSpc>
            <a:spcAft>
              <a:spcPts val="1000"/>
            </a:spcAft>
          </a:pPr>
          <a:r>
            <a:rPr lang="es-CL" sz="700" i="1">
              <a:effectLst/>
              <a:ea typeface="Calibri"/>
              <a:cs typeface="Arial"/>
            </a:rPr>
            <a:t>Suma + Corrección Ruido de Fondo</a:t>
          </a:r>
          <a:endParaRPr lang="es-CL" sz="1100">
            <a:effectLst/>
            <a:ea typeface="Calibri"/>
            <a:cs typeface="Times New Roman"/>
          </a:endParaRPr>
        </a:p>
      </xdr:txBody>
    </xdr:sp>
    <xdr:clientData/>
  </xdr:twoCellAnchor>
  <xdr:twoCellAnchor>
    <xdr:from>
      <xdr:col>13</xdr:col>
      <xdr:colOff>352425</xdr:colOff>
      <xdr:row>13</xdr:row>
      <xdr:rowOff>123825</xdr:rowOff>
    </xdr:from>
    <xdr:to>
      <xdr:col>14</xdr:col>
      <xdr:colOff>504825</xdr:colOff>
      <xdr:row>14</xdr:row>
      <xdr:rowOff>155575</xdr:rowOff>
    </xdr:to>
    <xdr:sp macro="" textlink="">
      <xdr:nvSpPr>
        <xdr:cNvPr id="123" name="440 Cuadro de texto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/>
      </xdr:nvSpPr>
      <xdr:spPr>
        <a:xfrm>
          <a:off x="5667375" y="2590800"/>
          <a:ext cx="542925" cy="231775"/>
        </a:xfrm>
        <a:prstGeom prst="rect">
          <a:avLst/>
        </a:prstGeom>
        <a:noFill/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15000"/>
            </a:lnSpc>
            <a:spcAft>
              <a:spcPts val="1000"/>
            </a:spcAft>
          </a:pPr>
          <a:r>
            <a:rPr lang="es-MX" sz="1100" b="1">
              <a:effectLst/>
              <a:latin typeface="Arial"/>
              <a:ea typeface="Calibri"/>
              <a:cs typeface="Times New Roman"/>
            </a:rPr>
            <a:t>NPC</a:t>
          </a:r>
          <a:endParaRPr lang="es-CL" sz="1100">
            <a:effectLst/>
            <a:ea typeface="Calibri"/>
            <a:cs typeface="Times New Roman"/>
          </a:endParaRPr>
        </a:p>
      </xdr:txBody>
    </xdr:sp>
    <xdr:clientData/>
  </xdr:twoCellAnchor>
  <xdr:twoCellAnchor>
    <xdr:from>
      <xdr:col>14</xdr:col>
      <xdr:colOff>272653</xdr:colOff>
      <xdr:row>20</xdr:row>
      <xdr:rowOff>197763</xdr:rowOff>
    </xdr:from>
    <xdr:to>
      <xdr:col>14</xdr:col>
      <xdr:colOff>272655</xdr:colOff>
      <xdr:row>22</xdr:row>
      <xdr:rowOff>9643</xdr:rowOff>
    </xdr:to>
    <xdr:cxnSp macro="">
      <xdr:nvCxnSpPr>
        <xdr:cNvPr id="132" name="131 Conector recto de flecha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CxnSpPr/>
      </xdr:nvCxnSpPr>
      <xdr:spPr>
        <a:xfrm flipH="1" flipV="1">
          <a:off x="5921963" y="4855160"/>
          <a:ext cx="2" cy="252000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251217</xdr:colOff>
      <xdr:row>16</xdr:row>
      <xdr:rowOff>107156</xdr:rowOff>
    </xdr:from>
    <xdr:to>
      <xdr:col>12</xdr:col>
      <xdr:colOff>251460</xdr:colOff>
      <xdr:row>22</xdr:row>
      <xdr:rowOff>219577</xdr:rowOff>
    </xdr:to>
    <xdr:cxnSp macro="">
      <xdr:nvCxnSpPr>
        <xdr:cNvPr id="133" name="132 Conector recto de flecha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CxnSpPr/>
      </xdr:nvCxnSpPr>
      <xdr:spPr>
        <a:xfrm>
          <a:off x="5003691" y="3801853"/>
          <a:ext cx="243" cy="1476000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248854</xdr:colOff>
      <xdr:row>24</xdr:row>
      <xdr:rowOff>198120</xdr:rowOff>
    </xdr:from>
    <xdr:to>
      <xdr:col>12</xdr:col>
      <xdr:colOff>249331</xdr:colOff>
      <xdr:row>31</xdr:row>
      <xdr:rowOff>105910</xdr:rowOff>
    </xdr:to>
    <xdr:cxnSp macro="">
      <xdr:nvCxnSpPr>
        <xdr:cNvPr id="136" name="135 Conector recto de flecha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CxnSpPr/>
      </xdr:nvCxnSpPr>
      <xdr:spPr>
        <a:xfrm flipH="1" flipV="1">
          <a:off x="5001328" y="5747686"/>
          <a:ext cx="477" cy="1512000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3812</xdr:colOff>
      <xdr:row>23</xdr:row>
      <xdr:rowOff>94662</xdr:rowOff>
    </xdr:from>
    <xdr:to>
      <xdr:col>13</xdr:col>
      <xdr:colOff>125730</xdr:colOff>
      <xdr:row>23</xdr:row>
      <xdr:rowOff>95250</xdr:rowOff>
    </xdr:to>
    <xdr:cxnSp macro="">
      <xdr:nvCxnSpPr>
        <xdr:cNvPr id="141" name="140 Conector recto de flecha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CxnSpPr/>
      </xdr:nvCxnSpPr>
      <xdr:spPr>
        <a:xfrm>
          <a:off x="5334002" y="4639992"/>
          <a:ext cx="121918" cy="588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259386</xdr:colOff>
      <xdr:row>29</xdr:row>
      <xdr:rowOff>2652</xdr:rowOff>
    </xdr:from>
    <xdr:to>
      <xdr:col>10</xdr:col>
      <xdr:colOff>259773</xdr:colOff>
      <xdr:row>31</xdr:row>
      <xdr:rowOff>4330</xdr:rowOff>
    </xdr:to>
    <xdr:cxnSp macro="">
      <xdr:nvCxnSpPr>
        <xdr:cNvPr id="145" name="144 Conector recto de flecha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CxnSpPr/>
      </xdr:nvCxnSpPr>
      <xdr:spPr>
        <a:xfrm>
          <a:off x="4229579" y="5899493"/>
          <a:ext cx="387" cy="399996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251114</xdr:colOff>
      <xdr:row>25</xdr:row>
      <xdr:rowOff>47169</xdr:rowOff>
    </xdr:from>
    <xdr:to>
      <xdr:col>10</xdr:col>
      <xdr:colOff>257175</xdr:colOff>
      <xdr:row>27</xdr:row>
      <xdr:rowOff>23879</xdr:rowOff>
    </xdr:to>
    <xdr:cxnSp macro="">
      <xdr:nvCxnSpPr>
        <xdr:cNvPr id="148" name="147 Conector recto de flecha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CxnSpPr/>
      </xdr:nvCxnSpPr>
      <xdr:spPr>
        <a:xfrm>
          <a:off x="4211509" y="5827340"/>
          <a:ext cx="6061" cy="468000"/>
        </a:xfrm>
        <a:prstGeom prst="straightConnector1">
          <a:avLst/>
        </a:prstGeom>
        <a:ln w="12700">
          <a:solidFill>
            <a:schemeClr val="tx1"/>
          </a:solidFill>
          <a:prstDash val="dash"/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463822</xdr:colOff>
      <xdr:row>29</xdr:row>
      <xdr:rowOff>157370</xdr:rowOff>
    </xdr:from>
    <xdr:to>
      <xdr:col>15</xdr:col>
      <xdr:colOff>344139</xdr:colOff>
      <xdr:row>31</xdr:row>
      <xdr:rowOff>7454</xdr:rowOff>
    </xdr:to>
    <xdr:sp macro="" textlink="">
      <xdr:nvSpPr>
        <xdr:cNvPr id="150" name="513 Cuadro de texto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/>
      </xdr:nvSpPr>
      <xdr:spPr>
        <a:xfrm>
          <a:off x="5276018" y="6054587"/>
          <a:ext cx="1304925" cy="247650"/>
        </a:xfrm>
        <a:prstGeom prst="rect">
          <a:avLst/>
        </a:prstGeom>
        <a:noFill/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lnSpc>
              <a:spcPct val="115000"/>
            </a:lnSpc>
            <a:spcAft>
              <a:spcPts val="1000"/>
            </a:spcAft>
          </a:pPr>
          <a:r>
            <a:rPr lang="es-MX" sz="1000" b="1">
              <a:effectLst/>
              <a:latin typeface="Arial"/>
              <a:ea typeface="Calibri"/>
              <a:cs typeface="Times New Roman"/>
            </a:rPr>
            <a:t>RUIDO DE FONDO</a:t>
          </a:r>
          <a:endParaRPr lang="es-CL" sz="1100">
            <a:effectLst/>
            <a:ea typeface="Calibri"/>
            <a:cs typeface="Times New Roman"/>
          </a:endParaRPr>
        </a:p>
      </xdr:txBody>
    </xdr:sp>
    <xdr:clientData/>
  </xdr:twoCellAnchor>
  <xdr:twoCellAnchor>
    <xdr:from>
      <xdr:col>7</xdr:col>
      <xdr:colOff>168852</xdr:colOff>
      <xdr:row>16</xdr:row>
      <xdr:rowOff>125557</xdr:rowOff>
    </xdr:from>
    <xdr:to>
      <xdr:col>7</xdr:col>
      <xdr:colOff>344740</xdr:colOff>
      <xdr:row>16</xdr:row>
      <xdr:rowOff>126279</xdr:rowOff>
    </xdr:to>
    <xdr:cxnSp macro="">
      <xdr:nvCxnSpPr>
        <xdr:cNvPr id="61" name="60 Conector recto de flecha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3004704" y="3822989"/>
          <a:ext cx="175888" cy="722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9.xml"/><Relationship Id="rId13" Type="http://schemas.openxmlformats.org/officeDocument/2006/relationships/ctrlProp" Target="../ctrlProps/ctrlProp44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38.xml"/><Relationship Id="rId12" Type="http://schemas.openxmlformats.org/officeDocument/2006/relationships/ctrlProp" Target="../ctrlProps/ctrlProp4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7.xml"/><Relationship Id="rId11" Type="http://schemas.openxmlformats.org/officeDocument/2006/relationships/ctrlProp" Target="../ctrlProps/ctrlProp42.xml"/><Relationship Id="rId5" Type="http://schemas.openxmlformats.org/officeDocument/2006/relationships/ctrlProp" Target="../ctrlProps/ctrlProp36.xml"/><Relationship Id="rId10" Type="http://schemas.openxmlformats.org/officeDocument/2006/relationships/ctrlProp" Target="../ctrlProps/ctrlProp41.xml"/><Relationship Id="rId4" Type="http://schemas.openxmlformats.org/officeDocument/2006/relationships/ctrlProp" Target="../ctrlProps/ctrlProp35.xml"/><Relationship Id="rId9" Type="http://schemas.openxmlformats.org/officeDocument/2006/relationships/ctrlProp" Target="../ctrlProps/ctrlProp40.xml"/><Relationship Id="rId14" Type="http://schemas.openxmlformats.org/officeDocument/2006/relationships/ctrlProp" Target="../ctrlProps/ctrlProp4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47.xml"/><Relationship Id="rId4" Type="http://schemas.openxmlformats.org/officeDocument/2006/relationships/ctrlProp" Target="../ctrlProps/ctrlProp4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5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50.xml"/><Relationship Id="rId5" Type="http://schemas.openxmlformats.org/officeDocument/2006/relationships/ctrlProp" Target="../ctrlProps/ctrlProp49.xml"/><Relationship Id="rId4" Type="http://schemas.openxmlformats.org/officeDocument/2006/relationships/ctrlProp" Target="../ctrlProps/ctrlProp48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1"/>
  <dimension ref="A1:J69"/>
  <sheetViews>
    <sheetView showGridLines="0" view="pageLayout" zoomScaleNormal="100" workbookViewId="0">
      <selection activeCell="C9" sqref="C9:J9"/>
    </sheetView>
  </sheetViews>
  <sheetFormatPr baseColWidth="10" defaultColWidth="11.42578125" defaultRowHeight="15" x14ac:dyDescent="0.25"/>
  <cols>
    <col min="1" max="2" width="11.42578125" customWidth="1"/>
    <col min="3" max="8" width="9" customWidth="1"/>
    <col min="9" max="9" width="7.42578125" customWidth="1"/>
    <col min="10" max="10" width="4.85546875" customWidth="1"/>
    <col min="13" max="13" width="17" customWidth="1"/>
  </cols>
  <sheetData>
    <row r="1" spans="1:10" ht="18.75" x14ac:dyDescent="0.2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3" spans="1:10" x14ac:dyDescent="0.25">
      <c r="A3" s="6" t="s">
        <v>1</v>
      </c>
      <c r="B3" s="3"/>
      <c r="C3" s="3"/>
      <c r="D3" s="3"/>
      <c r="E3" s="3"/>
      <c r="F3" s="3"/>
      <c r="G3" s="3"/>
      <c r="H3" s="3"/>
      <c r="I3" s="3"/>
      <c r="J3" s="3"/>
    </row>
    <row r="4" spans="1:10" x14ac:dyDescent="0.25">
      <c r="B4" s="1"/>
      <c r="C4" s="1"/>
    </row>
    <row r="5" spans="1:10" x14ac:dyDescent="0.25">
      <c r="A5" s="50" t="s">
        <v>2</v>
      </c>
      <c r="B5" s="50"/>
      <c r="C5" s="54" t="s">
        <v>172</v>
      </c>
      <c r="D5" s="54"/>
      <c r="E5" s="54"/>
      <c r="F5" s="54"/>
      <c r="G5" s="54"/>
      <c r="H5" s="54"/>
      <c r="I5" s="54"/>
      <c r="J5" s="54"/>
    </row>
    <row r="6" spans="1:10" x14ac:dyDescent="0.25">
      <c r="A6" s="50" t="s">
        <v>3</v>
      </c>
      <c r="B6" s="50"/>
      <c r="C6" s="54" t="s">
        <v>170</v>
      </c>
      <c r="D6" s="54"/>
      <c r="E6" s="54"/>
      <c r="F6" s="54"/>
      <c r="G6" s="54"/>
      <c r="H6" s="54"/>
      <c r="I6" s="54"/>
      <c r="J6" s="54"/>
    </row>
    <row r="7" spans="1:10" x14ac:dyDescent="0.25">
      <c r="A7" s="50" t="s">
        <v>4</v>
      </c>
      <c r="B7" s="50"/>
      <c r="C7" s="54" t="s">
        <v>171</v>
      </c>
      <c r="D7" s="54"/>
      <c r="E7" s="54"/>
      <c r="F7" s="54"/>
      <c r="G7" s="54"/>
      <c r="H7" s="54"/>
      <c r="I7" s="54"/>
      <c r="J7" s="54"/>
    </row>
    <row r="8" spans="1:10" x14ac:dyDescent="0.25">
      <c r="A8" s="50" t="s">
        <v>5</v>
      </c>
      <c r="B8" s="50"/>
      <c r="C8" s="54" t="s">
        <v>149</v>
      </c>
      <c r="D8" s="54"/>
      <c r="E8" s="54"/>
      <c r="F8" s="54"/>
      <c r="G8" s="54"/>
      <c r="H8" s="54"/>
      <c r="I8" s="54"/>
      <c r="J8" s="54"/>
    </row>
    <row r="9" spans="1:10" ht="36" customHeight="1" x14ac:dyDescent="0.25">
      <c r="A9" s="50" t="s">
        <v>6</v>
      </c>
      <c r="B9" s="50"/>
      <c r="C9" s="54" t="s">
        <v>150</v>
      </c>
      <c r="D9" s="54"/>
      <c r="E9" s="54"/>
      <c r="F9" s="54"/>
      <c r="G9" s="54"/>
      <c r="H9" s="54"/>
      <c r="I9" s="54"/>
      <c r="J9" s="54"/>
    </row>
    <row r="10" spans="1:10" x14ac:dyDescent="0.25">
      <c r="A10" s="50" t="s">
        <v>7</v>
      </c>
      <c r="B10" s="50"/>
      <c r="C10" s="54" t="s">
        <v>140</v>
      </c>
      <c r="D10" s="54"/>
      <c r="E10" s="50" t="s">
        <v>8</v>
      </c>
      <c r="F10" s="50"/>
      <c r="G10" s="54">
        <v>18</v>
      </c>
      <c r="H10" s="54"/>
      <c r="I10" s="54"/>
      <c r="J10" s="54"/>
    </row>
    <row r="11" spans="1:10" x14ac:dyDescent="0.25">
      <c r="A11" s="50" t="s">
        <v>9</v>
      </c>
      <c r="B11" s="50"/>
      <c r="C11" s="60">
        <v>5537369</v>
      </c>
      <c r="D11" s="54"/>
      <c r="E11" s="50" t="s">
        <v>10</v>
      </c>
      <c r="F11" s="50"/>
      <c r="G11" s="60">
        <v>663256</v>
      </c>
      <c r="H11" s="54"/>
      <c r="I11" s="54"/>
      <c r="J11" s="54"/>
    </row>
    <row r="12" spans="1:10" ht="14.25" customHeight="1" x14ac:dyDescent="0.25"/>
    <row r="13" spans="1:10" x14ac:dyDescent="0.25">
      <c r="A13" s="8" t="s">
        <v>11</v>
      </c>
      <c r="B13" s="3"/>
      <c r="C13" s="3"/>
      <c r="D13" s="3"/>
      <c r="E13" s="3"/>
      <c r="F13" s="3"/>
      <c r="G13" s="3"/>
      <c r="H13" s="3"/>
      <c r="I13" s="3"/>
      <c r="J13" s="3"/>
    </row>
    <row r="15" spans="1:10" ht="25.5" customHeight="1" x14ac:dyDescent="0.25">
      <c r="A15" s="50" t="s">
        <v>12</v>
      </c>
      <c r="B15" s="50"/>
      <c r="C15" s="59"/>
      <c r="D15" s="59"/>
      <c r="E15" s="63"/>
      <c r="F15" s="63"/>
      <c r="G15" s="59"/>
      <c r="H15" s="59"/>
      <c r="I15" s="59"/>
      <c r="J15" s="59"/>
    </row>
    <row r="16" spans="1:10" ht="25.5" customHeight="1" x14ac:dyDescent="0.25">
      <c r="A16" s="50" t="s">
        <v>13</v>
      </c>
      <c r="B16" s="50"/>
      <c r="C16" s="59"/>
      <c r="D16" s="59"/>
      <c r="E16" s="64"/>
      <c r="F16" s="65"/>
      <c r="G16" s="59"/>
      <c r="H16" s="59"/>
      <c r="I16" s="59"/>
      <c r="J16" s="59"/>
    </row>
    <row r="17" spans="1:10" ht="25.5" customHeight="1" x14ac:dyDescent="0.25">
      <c r="A17" s="50" t="s">
        <v>14</v>
      </c>
      <c r="B17" s="50"/>
      <c r="C17" s="59"/>
      <c r="D17" s="59"/>
      <c r="E17" s="63"/>
      <c r="F17" s="63"/>
      <c r="G17" s="59"/>
      <c r="H17" s="59"/>
      <c r="I17" s="59"/>
      <c r="J17" s="59"/>
    </row>
    <row r="18" spans="1:10" ht="25.5" customHeight="1" x14ac:dyDescent="0.25">
      <c r="A18" s="50" t="s">
        <v>15</v>
      </c>
      <c r="B18" s="50"/>
      <c r="C18" s="59"/>
      <c r="D18" s="59"/>
      <c r="E18" s="63"/>
      <c r="F18" s="63"/>
      <c r="G18" s="59"/>
      <c r="H18" s="59"/>
      <c r="I18" s="59"/>
      <c r="J18" s="59"/>
    </row>
    <row r="19" spans="1:10" ht="25.5" customHeight="1" x14ac:dyDescent="0.25">
      <c r="A19" s="50" t="s">
        <v>16</v>
      </c>
      <c r="B19" s="50"/>
      <c r="C19" s="59"/>
      <c r="D19" s="59"/>
      <c r="E19" s="61"/>
      <c r="F19" s="62"/>
      <c r="G19" s="59"/>
      <c r="H19" s="59"/>
      <c r="I19" s="59"/>
      <c r="J19" s="59"/>
    </row>
    <row r="20" spans="1:10" ht="25.5" customHeight="1" x14ac:dyDescent="0.25">
      <c r="A20" s="50" t="s">
        <v>17</v>
      </c>
      <c r="B20" s="50"/>
      <c r="C20" s="70"/>
      <c r="D20" s="59"/>
      <c r="E20" s="63"/>
      <c r="F20" s="63"/>
      <c r="G20" s="70"/>
      <c r="H20" s="59"/>
      <c r="I20" s="59"/>
      <c r="J20" s="59"/>
    </row>
    <row r="21" spans="1:10" ht="25.5" customHeight="1" x14ac:dyDescent="0.25">
      <c r="A21" s="50" t="s">
        <v>18</v>
      </c>
      <c r="B21" s="50"/>
      <c r="C21" s="59"/>
      <c r="D21" s="59"/>
      <c r="E21" s="71"/>
      <c r="F21" s="63"/>
      <c r="G21" s="59"/>
      <c r="H21" s="59"/>
      <c r="I21" s="59"/>
      <c r="J21" s="59"/>
    </row>
    <row r="22" spans="1:10" ht="25.5" customHeight="1" x14ac:dyDescent="0.25">
      <c r="A22" s="50" t="s">
        <v>19</v>
      </c>
      <c r="B22" s="50"/>
      <c r="C22" s="59"/>
      <c r="D22" s="59"/>
      <c r="E22" s="63"/>
      <c r="F22" s="63"/>
      <c r="G22" s="59"/>
      <c r="H22" s="59"/>
      <c r="I22" s="59"/>
      <c r="J22" s="59"/>
    </row>
    <row r="23" spans="1:10" ht="25.5" customHeight="1" x14ac:dyDescent="0.25">
      <c r="A23" s="50" t="s">
        <v>20</v>
      </c>
      <c r="B23" s="50"/>
      <c r="C23" s="67"/>
      <c r="D23" s="68"/>
      <c r="E23" s="68"/>
      <c r="F23" s="68"/>
      <c r="G23" s="68"/>
      <c r="H23" s="68"/>
      <c r="I23" s="68"/>
      <c r="J23" s="69"/>
    </row>
    <row r="25" spans="1:10" x14ac:dyDescent="0.25">
      <c r="A25" s="6" t="s">
        <v>21</v>
      </c>
      <c r="B25" s="3"/>
      <c r="C25" s="3"/>
      <c r="D25" s="3"/>
      <c r="E25" s="3"/>
      <c r="F25" s="3"/>
      <c r="G25" s="3"/>
      <c r="H25" s="3"/>
      <c r="I25" s="3"/>
      <c r="J25" s="3"/>
    </row>
    <row r="27" spans="1:10" ht="15.75" customHeight="1" x14ac:dyDescent="0.25">
      <c r="A27" s="66" t="s">
        <v>22</v>
      </c>
      <c r="B27" s="66"/>
      <c r="C27" s="66"/>
      <c r="D27" s="66"/>
      <c r="E27" s="66"/>
      <c r="F27" s="66"/>
      <c r="G27" s="66"/>
      <c r="H27" s="66"/>
      <c r="I27" s="66"/>
      <c r="J27" s="66"/>
    </row>
    <row r="28" spans="1:10" x14ac:dyDescent="0.25">
      <c r="A28" s="7" t="s">
        <v>32</v>
      </c>
      <c r="B28" s="54" t="s">
        <v>141</v>
      </c>
      <c r="C28" s="54"/>
      <c r="D28" s="7" t="s">
        <v>23</v>
      </c>
      <c r="E28" s="55" t="s">
        <v>142</v>
      </c>
      <c r="F28" s="55"/>
      <c r="G28" s="7" t="s">
        <v>24</v>
      </c>
      <c r="H28" s="54" t="s">
        <v>146</v>
      </c>
      <c r="I28" s="54"/>
      <c r="J28" s="54"/>
    </row>
    <row r="29" spans="1:10" ht="15" customHeight="1" x14ac:dyDescent="0.25">
      <c r="A29" s="50" t="s">
        <v>25</v>
      </c>
      <c r="B29" s="50"/>
      <c r="C29" s="50"/>
      <c r="D29" s="50"/>
      <c r="E29" s="56">
        <v>42719</v>
      </c>
      <c r="F29" s="54"/>
      <c r="G29" s="54"/>
      <c r="H29" s="54"/>
      <c r="I29" s="54"/>
      <c r="J29" s="54"/>
    </row>
    <row r="30" spans="1:10" ht="15" customHeight="1" x14ac:dyDescent="0.25">
      <c r="A30" s="50" t="s">
        <v>26</v>
      </c>
      <c r="B30" s="50"/>
      <c r="C30" s="50"/>
      <c r="D30" s="50"/>
      <c r="E30" s="54" t="s">
        <v>152</v>
      </c>
      <c r="F30" s="54"/>
      <c r="G30" s="54"/>
      <c r="H30" s="54"/>
      <c r="I30" s="54"/>
      <c r="J30" s="54"/>
    </row>
    <row r="31" spans="1:10" ht="15.75" customHeight="1" x14ac:dyDescent="0.25">
      <c r="A31" s="66" t="s">
        <v>27</v>
      </c>
      <c r="B31" s="66"/>
      <c r="C31" s="66"/>
      <c r="D31" s="66"/>
      <c r="E31" s="66"/>
      <c r="F31" s="66"/>
      <c r="G31" s="66"/>
      <c r="H31" s="66"/>
      <c r="I31" s="66"/>
      <c r="J31" s="66"/>
    </row>
    <row r="32" spans="1:10" x14ac:dyDescent="0.25">
      <c r="A32" s="7" t="s">
        <v>32</v>
      </c>
      <c r="B32" s="54" t="s">
        <v>141</v>
      </c>
      <c r="C32" s="54"/>
      <c r="D32" s="7" t="s">
        <v>23</v>
      </c>
      <c r="E32" s="55" t="s">
        <v>143</v>
      </c>
      <c r="F32" s="55"/>
      <c r="G32" s="7" t="s">
        <v>24</v>
      </c>
      <c r="H32" s="54">
        <v>64886</v>
      </c>
      <c r="I32" s="54"/>
      <c r="J32" s="54"/>
    </row>
    <row r="33" spans="1:10" ht="15.75" customHeight="1" x14ac:dyDescent="0.25">
      <c r="A33" s="50" t="s">
        <v>25</v>
      </c>
      <c r="B33" s="50"/>
      <c r="C33" s="50"/>
      <c r="D33" s="50"/>
      <c r="E33" s="56">
        <v>42719</v>
      </c>
      <c r="F33" s="54"/>
      <c r="G33" s="54"/>
      <c r="H33" s="54"/>
      <c r="I33" s="54"/>
      <c r="J33" s="54"/>
    </row>
    <row r="34" spans="1:10" ht="15.75" customHeight="1" x14ac:dyDescent="0.25">
      <c r="A34" s="50" t="s">
        <v>26</v>
      </c>
      <c r="B34" s="50"/>
      <c r="C34" s="50"/>
      <c r="D34" s="50"/>
      <c r="E34" s="54" t="s">
        <v>153</v>
      </c>
      <c r="F34" s="54"/>
      <c r="G34" s="54"/>
      <c r="H34" s="54"/>
      <c r="I34" s="54"/>
      <c r="J34" s="54"/>
    </row>
    <row r="35" spans="1:10" ht="15.75" customHeight="1" x14ac:dyDescent="0.25">
      <c r="A35" s="50" t="s">
        <v>28</v>
      </c>
      <c r="B35" s="50"/>
      <c r="C35" s="54" t="s">
        <v>144</v>
      </c>
      <c r="D35" s="54"/>
      <c r="E35" s="54"/>
      <c r="F35" s="58" t="s">
        <v>29</v>
      </c>
      <c r="G35" s="58"/>
      <c r="H35" s="55" t="s">
        <v>145</v>
      </c>
      <c r="I35" s="55"/>
      <c r="J35" s="55"/>
    </row>
    <row r="36" spans="1:10" ht="25.5" customHeight="1" x14ac:dyDescent="0.25">
      <c r="A36" s="50" t="s">
        <v>30</v>
      </c>
      <c r="B36" s="50"/>
      <c r="C36" s="57"/>
      <c r="D36" s="57"/>
      <c r="E36" s="57"/>
      <c r="F36" s="57"/>
      <c r="G36" s="57"/>
      <c r="H36" s="57"/>
      <c r="I36" s="57"/>
      <c r="J36" s="57"/>
    </row>
    <row r="37" spans="1:10" ht="15.75" customHeight="1" x14ac:dyDescent="0.25">
      <c r="A37" s="51" t="s">
        <v>31</v>
      </c>
      <c r="B37" s="52"/>
      <c r="C37" s="52"/>
      <c r="D37" s="52"/>
      <c r="E37" s="52"/>
      <c r="F37" s="52"/>
      <c r="G37" s="52"/>
      <c r="H37" s="52"/>
      <c r="I37" s="52"/>
      <c r="J37" s="53"/>
    </row>
    <row r="38" spans="1:10" x14ac:dyDescent="0.25">
      <c r="A38" s="33"/>
      <c r="B38" s="33"/>
      <c r="C38" s="33"/>
      <c r="D38" s="33"/>
      <c r="E38" s="33"/>
      <c r="F38" s="33"/>
      <c r="G38" s="33"/>
      <c r="H38" s="33"/>
      <c r="I38" s="33"/>
      <c r="J38" s="33"/>
    </row>
    <row r="69" ht="63" customHeight="1" x14ac:dyDescent="0.25"/>
  </sheetData>
  <mergeCells count="84">
    <mergeCell ref="C9:J9"/>
    <mergeCell ref="G10:J10"/>
    <mergeCell ref="G11:J11"/>
    <mergeCell ref="C23:J23"/>
    <mergeCell ref="A27:J27"/>
    <mergeCell ref="E22:F22"/>
    <mergeCell ref="G22:H22"/>
    <mergeCell ref="I22:J22"/>
    <mergeCell ref="I19:J19"/>
    <mergeCell ref="C20:D20"/>
    <mergeCell ref="E20:F20"/>
    <mergeCell ref="G20:H20"/>
    <mergeCell ref="I20:J20"/>
    <mergeCell ref="C21:D21"/>
    <mergeCell ref="E21:F21"/>
    <mergeCell ref="G21:H21"/>
    <mergeCell ref="A31:J31"/>
    <mergeCell ref="E28:F28"/>
    <mergeCell ref="H28:J28"/>
    <mergeCell ref="E29:J29"/>
    <mergeCell ref="E30:J30"/>
    <mergeCell ref="A29:D29"/>
    <mergeCell ref="A30:D30"/>
    <mergeCell ref="B28:C28"/>
    <mergeCell ref="C17:D17"/>
    <mergeCell ref="C18:D18"/>
    <mergeCell ref="E18:F18"/>
    <mergeCell ref="G18:H18"/>
    <mergeCell ref="I18:J18"/>
    <mergeCell ref="E16:F16"/>
    <mergeCell ref="G16:H16"/>
    <mergeCell ref="I16:J16"/>
    <mergeCell ref="I21:J21"/>
    <mergeCell ref="I17:J17"/>
    <mergeCell ref="G17:H17"/>
    <mergeCell ref="E17:F17"/>
    <mergeCell ref="G19:H19"/>
    <mergeCell ref="C22:D22"/>
    <mergeCell ref="C11:D11"/>
    <mergeCell ref="C5:J5"/>
    <mergeCell ref="C10:D10"/>
    <mergeCell ref="C6:J6"/>
    <mergeCell ref="C7:J7"/>
    <mergeCell ref="C8:J8"/>
    <mergeCell ref="E10:F10"/>
    <mergeCell ref="E11:F11"/>
    <mergeCell ref="C15:D15"/>
    <mergeCell ref="C19:D19"/>
    <mergeCell ref="E19:F19"/>
    <mergeCell ref="E15:F15"/>
    <mergeCell ref="G15:H15"/>
    <mergeCell ref="I15:J15"/>
    <mergeCell ref="C16:D16"/>
    <mergeCell ref="A37:J37"/>
    <mergeCell ref="B32:C32"/>
    <mergeCell ref="E32:F32"/>
    <mergeCell ref="H32:J32"/>
    <mergeCell ref="E33:J33"/>
    <mergeCell ref="C36:E36"/>
    <mergeCell ref="A35:B35"/>
    <mergeCell ref="E34:J34"/>
    <mergeCell ref="F35:G35"/>
    <mergeCell ref="C35:E35"/>
    <mergeCell ref="H35:J35"/>
    <mergeCell ref="F36:J36"/>
    <mergeCell ref="A36:B36"/>
    <mergeCell ref="A33:D33"/>
    <mergeCell ref="A34:D34"/>
    <mergeCell ref="A11:B11"/>
    <mergeCell ref="A5:B5"/>
    <mergeCell ref="A6:B6"/>
    <mergeCell ref="A7:B7"/>
    <mergeCell ref="A8:B8"/>
    <mergeCell ref="A9:B9"/>
    <mergeCell ref="A10:B10"/>
    <mergeCell ref="A21:B21"/>
    <mergeCell ref="A22:B22"/>
    <mergeCell ref="A19:B19"/>
    <mergeCell ref="A23:B23"/>
    <mergeCell ref="A15:B15"/>
    <mergeCell ref="A16:B16"/>
    <mergeCell ref="A18:B18"/>
    <mergeCell ref="A17:B17"/>
    <mergeCell ref="A20:B20"/>
  </mergeCells>
  <pageMargins left="0.7" right="0.7" top="0.75" bottom="0.75" header="0.3" footer="0.3"/>
  <pageSetup paperSize="122" orientation="portrait" verticalDpi="597" r:id="rId1"/>
  <headerFooter>
    <oddHeader xml:space="preserve">&amp;C&amp;10 &amp;"-,Negrita"REPORTE TÉCNICO DECRETO SUPREMO N°38/11 DEL MINISTERIO DEL MEDIO AMBIENTE&amp;"-,Normal"
Establece Norma de Emisión de Ruidos Generados por Fuentes que Indica
</oddHeader>
    <oddFooter xml:space="preserve">&amp;RPágina  ___  de ___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2</xdr:col>
                    <xdr:colOff>47625</xdr:colOff>
                    <xdr:row>14</xdr:row>
                    <xdr:rowOff>47625</xdr:rowOff>
                  </from>
                  <to>
                    <xdr:col>3</xdr:col>
                    <xdr:colOff>200025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2</xdr:col>
                    <xdr:colOff>38100</xdr:colOff>
                    <xdr:row>15</xdr:row>
                    <xdr:rowOff>38100</xdr:rowOff>
                  </from>
                  <to>
                    <xdr:col>3</xdr:col>
                    <xdr:colOff>190500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>
                <anchor moveWithCells="1">
                  <from>
                    <xdr:col>2</xdr:col>
                    <xdr:colOff>47625</xdr:colOff>
                    <xdr:row>16</xdr:row>
                    <xdr:rowOff>38100</xdr:rowOff>
                  </from>
                  <to>
                    <xdr:col>3</xdr:col>
                    <xdr:colOff>200025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Check Box 4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38100</xdr:rowOff>
                  </from>
                  <to>
                    <xdr:col>3</xdr:col>
                    <xdr:colOff>190500</xdr:colOff>
                    <xdr:row>17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8" name="Check Box 5">
              <controlPr defaultSize="0" autoFill="0" autoLine="0" autoPict="0">
                <anchor moveWithCells="1">
                  <from>
                    <xdr:col>2</xdr:col>
                    <xdr:colOff>38100</xdr:colOff>
                    <xdr:row>18</xdr:row>
                    <xdr:rowOff>38100</xdr:rowOff>
                  </from>
                  <to>
                    <xdr:col>3</xdr:col>
                    <xdr:colOff>190500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9" name="Check Box 6">
              <controlPr defaultSize="0" autoFill="0" autoLine="0" autoPict="0">
                <anchor moveWithCells="1">
                  <from>
                    <xdr:col>2</xdr:col>
                    <xdr:colOff>38100</xdr:colOff>
                    <xdr:row>19</xdr:row>
                    <xdr:rowOff>47625</xdr:rowOff>
                  </from>
                  <to>
                    <xdr:col>3</xdr:col>
                    <xdr:colOff>647700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10" name="Check Box 7">
              <controlPr defaultSize="0" autoFill="0" autoLine="0" autoPict="0">
                <anchor moveWithCells="1">
                  <from>
                    <xdr:col>2</xdr:col>
                    <xdr:colOff>38100</xdr:colOff>
                    <xdr:row>20</xdr:row>
                    <xdr:rowOff>38100</xdr:rowOff>
                  </from>
                  <to>
                    <xdr:col>3</xdr:col>
                    <xdr:colOff>190500</xdr:colOff>
                    <xdr:row>20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11" name="Check Box 9">
              <controlPr defaultSize="0" autoFill="0" autoLine="0" autoPict="0">
                <anchor moveWithCells="1">
                  <from>
                    <xdr:col>2</xdr:col>
                    <xdr:colOff>47625</xdr:colOff>
                    <xdr:row>21</xdr:row>
                    <xdr:rowOff>47625</xdr:rowOff>
                  </from>
                  <to>
                    <xdr:col>3</xdr:col>
                    <xdr:colOff>276225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2" name="Check Box 10">
              <controlPr defaultSize="0" autoFill="0" autoLine="0" autoPict="0">
                <anchor moveWithCells="1">
                  <from>
                    <xdr:col>4</xdr:col>
                    <xdr:colOff>47625</xdr:colOff>
                    <xdr:row>14</xdr:row>
                    <xdr:rowOff>47625</xdr:rowOff>
                  </from>
                  <to>
                    <xdr:col>5</xdr:col>
                    <xdr:colOff>200025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3" name="Check Box 11">
              <controlPr defaultSize="0" autoFill="0" autoLine="0" autoPict="0">
                <anchor moveWithCells="1">
                  <from>
                    <xdr:col>4</xdr:col>
                    <xdr:colOff>47625</xdr:colOff>
                    <xdr:row>15</xdr:row>
                    <xdr:rowOff>47625</xdr:rowOff>
                  </from>
                  <to>
                    <xdr:col>5</xdr:col>
                    <xdr:colOff>447675</xdr:colOff>
                    <xdr:row>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4" name="Check Box 12">
              <controlPr defaultSize="0" autoFill="0" autoLine="0" autoPict="0">
                <anchor moveWithCells="1">
                  <from>
                    <xdr:col>4</xdr:col>
                    <xdr:colOff>47625</xdr:colOff>
                    <xdr:row>16</xdr:row>
                    <xdr:rowOff>47625</xdr:rowOff>
                  </from>
                  <to>
                    <xdr:col>5</xdr:col>
                    <xdr:colOff>619125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5" name="Check Box 13">
              <controlPr defaultSize="0" autoFill="0" autoLine="0" autoPict="0">
                <anchor moveWithCells="1">
                  <from>
                    <xdr:col>4</xdr:col>
                    <xdr:colOff>47625</xdr:colOff>
                    <xdr:row>17</xdr:row>
                    <xdr:rowOff>47625</xdr:rowOff>
                  </from>
                  <to>
                    <xdr:col>5</xdr:col>
                    <xdr:colOff>200025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6" name="Check Box 14">
              <controlPr defaultSize="0" autoFill="0" autoLine="0" autoPict="0">
                <anchor moveWithCells="1">
                  <from>
                    <xdr:col>4</xdr:col>
                    <xdr:colOff>47625</xdr:colOff>
                    <xdr:row>18</xdr:row>
                    <xdr:rowOff>47625</xdr:rowOff>
                  </from>
                  <to>
                    <xdr:col>5</xdr:col>
                    <xdr:colOff>619125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7" name="Check Box 15">
              <controlPr defaultSize="0" autoFill="0" autoLine="0" autoPict="0">
                <anchor moveWithCells="1">
                  <from>
                    <xdr:col>4</xdr:col>
                    <xdr:colOff>47625</xdr:colOff>
                    <xdr:row>19</xdr:row>
                    <xdr:rowOff>47625</xdr:rowOff>
                  </from>
                  <to>
                    <xdr:col>5</xdr:col>
                    <xdr:colOff>533400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8" name="Check Box 16">
              <controlPr defaultSize="0" autoFill="0" autoLine="0" autoPict="0">
                <anchor moveWithCells="1">
                  <from>
                    <xdr:col>4</xdr:col>
                    <xdr:colOff>47625</xdr:colOff>
                    <xdr:row>20</xdr:row>
                    <xdr:rowOff>47625</xdr:rowOff>
                  </from>
                  <to>
                    <xdr:col>5</xdr:col>
                    <xdr:colOff>638175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9" r:id="rId19" name="Check Box 17">
              <controlPr defaultSize="0" autoFill="0" autoLine="0" autoPict="0">
                <anchor moveWithCells="1">
                  <from>
                    <xdr:col>4</xdr:col>
                    <xdr:colOff>47625</xdr:colOff>
                    <xdr:row>21</xdr:row>
                    <xdr:rowOff>47625</xdr:rowOff>
                  </from>
                  <to>
                    <xdr:col>5</xdr:col>
                    <xdr:colOff>200025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0" r:id="rId20" name="Check Box 18">
              <controlPr defaultSize="0" autoFill="0" autoLine="0" autoPict="0">
                <anchor moveWithCells="1">
                  <from>
                    <xdr:col>6</xdr:col>
                    <xdr:colOff>47625</xdr:colOff>
                    <xdr:row>14</xdr:row>
                    <xdr:rowOff>47625</xdr:rowOff>
                  </from>
                  <to>
                    <xdr:col>7</xdr:col>
                    <xdr:colOff>200025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1" r:id="rId21" name="Check Box 19">
              <controlPr defaultSize="0" autoFill="0" autoLine="0" autoPict="0">
                <anchor moveWithCells="1">
                  <from>
                    <xdr:col>6</xdr:col>
                    <xdr:colOff>47625</xdr:colOff>
                    <xdr:row>15</xdr:row>
                    <xdr:rowOff>47625</xdr:rowOff>
                  </from>
                  <to>
                    <xdr:col>7</xdr:col>
                    <xdr:colOff>476250</xdr:colOff>
                    <xdr:row>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2" r:id="rId22" name="Check Box 20">
              <controlPr defaultSize="0" autoFill="0" autoLine="0" autoPict="0">
                <anchor moveWithCells="1">
                  <from>
                    <xdr:col>6</xdr:col>
                    <xdr:colOff>47625</xdr:colOff>
                    <xdr:row>16</xdr:row>
                    <xdr:rowOff>47625</xdr:rowOff>
                  </from>
                  <to>
                    <xdr:col>7</xdr:col>
                    <xdr:colOff>200025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23" name="Check Box 21">
              <controlPr defaultSize="0" autoFill="0" autoLine="0" autoPict="0">
                <anchor moveWithCells="1">
                  <from>
                    <xdr:col>6</xdr:col>
                    <xdr:colOff>47625</xdr:colOff>
                    <xdr:row>17</xdr:row>
                    <xdr:rowOff>47625</xdr:rowOff>
                  </from>
                  <to>
                    <xdr:col>7</xdr:col>
                    <xdr:colOff>295275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24" name="Check Box 22">
              <controlPr defaultSize="0" autoFill="0" autoLine="0" autoPict="0">
                <anchor moveWithCells="1">
                  <from>
                    <xdr:col>6</xdr:col>
                    <xdr:colOff>47625</xdr:colOff>
                    <xdr:row>18</xdr:row>
                    <xdr:rowOff>47625</xdr:rowOff>
                  </from>
                  <to>
                    <xdr:col>7</xdr:col>
                    <xdr:colOff>590550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25" name="Check Box 23">
              <controlPr defaultSize="0" autoFill="0" autoLine="0" autoPict="0">
                <anchor moveWithCells="1">
                  <from>
                    <xdr:col>6</xdr:col>
                    <xdr:colOff>57150</xdr:colOff>
                    <xdr:row>18</xdr:row>
                    <xdr:rowOff>295275</xdr:rowOff>
                  </from>
                  <to>
                    <xdr:col>7</xdr:col>
                    <xdr:colOff>466725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6" name="Check Box 24">
              <controlPr defaultSize="0" autoFill="0" autoLine="0" autoPict="0">
                <anchor moveWithCells="1">
                  <from>
                    <xdr:col>6</xdr:col>
                    <xdr:colOff>47625</xdr:colOff>
                    <xdr:row>20</xdr:row>
                    <xdr:rowOff>47625</xdr:rowOff>
                  </from>
                  <to>
                    <xdr:col>7</xdr:col>
                    <xdr:colOff>400050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7" name="Check Box 25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47625</xdr:rowOff>
                  </from>
                  <to>
                    <xdr:col>7</xdr:col>
                    <xdr:colOff>200025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8" name="Check Box 26">
              <controlPr defaultSize="0" autoFill="0" autoLine="0" autoPict="0">
                <anchor moveWithCells="1">
                  <from>
                    <xdr:col>8</xdr:col>
                    <xdr:colOff>47625</xdr:colOff>
                    <xdr:row>14</xdr:row>
                    <xdr:rowOff>47625</xdr:rowOff>
                  </from>
                  <to>
                    <xdr:col>9</xdr:col>
                    <xdr:colOff>314325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9" name="Check Box 27">
              <controlPr defaultSize="0" autoFill="0" autoLine="0" autoPict="0">
                <anchor moveWithCells="1">
                  <from>
                    <xdr:col>8</xdr:col>
                    <xdr:colOff>47625</xdr:colOff>
                    <xdr:row>15</xdr:row>
                    <xdr:rowOff>47625</xdr:rowOff>
                  </from>
                  <to>
                    <xdr:col>9</xdr:col>
                    <xdr:colOff>314325</xdr:colOff>
                    <xdr:row>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30" name="Check Box 28">
              <controlPr defaultSize="0" autoFill="0" autoLine="0" autoPict="0">
                <anchor moveWithCells="1">
                  <from>
                    <xdr:col>8</xdr:col>
                    <xdr:colOff>47625</xdr:colOff>
                    <xdr:row>16</xdr:row>
                    <xdr:rowOff>47625</xdr:rowOff>
                  </from>
                  <to>
                    <xdr:col>9</xdr:col>
                    <xdr:colOff>314325</xdr:colOff>
                    <xdr:row>16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31" name="Check Box 29">
              <controlPr defaultSize="0" autoFill="0" autoLine="0" autoPict="0">
                <anchor moveWithCells="1">
                  <from>
                    <xdr:col>8</xdr:col>
                    <xdr:colOff>47625</xdr:colOff>
                    <xdr:row>17</xdr:row>
                    <xdr:rowOff>47625</xdr:rowOff>
                  </from>
                  <to>
                    <xdr:col>9</xdr:col>
                    <xdr:colOff>314325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32" name="Check Box 30">
              <controlPr defaultSize="0" autoFill="0" autoLine="0" autoPict="0">
                <anchor moveWithCells="1">
                  <from>
                    <xdr:col>8</xdr:col>
                    <xdr:colOff>47625</xdr:colOff>
                    <xdr:row>18</xdr:row>
                    <xdr:rowOff>47625</xdr:rowOff>
                  </from>
                  <to>
                    <xdr:col>9</xdr:col>
                    <xdr:colOff>314325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33" name="Check Box 31">
              <controlPr defaultSize="0" autoFill="0" autoLine="0" autoPict="0">
                <anchor moveWithCells="1">
                  <from>
                    <xdr:col>8</xdr:col>
                    <xdr:colOff>47625</xdr:colOff>
                    <xdr:row>19</xdr:row>
                    <xdr:rowOff>47625</xdr:rowOff>
                  </from>
                  <to>
                    <xdr:col>9</xdr:col>
                    <xdr:colOff>314325</xdr:colOff>
                    <xdr:row>19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34" name="Check Box 32">
              <controlPr defaultSize="0" autoFill="0" autoLine="0" autoPict="0">
                <anchor moveWithCells="1">
                  <from>
                    <xdr:col>8</xdr:col>
                    <xdr:colOff>47625</xdr:colOff>
                    <xdr:row>20</xdr:row>
                    <xdr:rowOff>47625</xdr:rowOff>
                  </from>
                  <to>
                    <xdr:col>9</xdr:col>
                    <xdr:colOff>314325</xdr:colOff>
                    <xdr:row>20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35" name="Check Box 33">
              <controlPr defaultSize="0" autoFill="0" autoLine="0" autoPict="0">
                <anchor moveWithCells="1">
                  <from>
                    <xdr:col>8</xdr:col>
                    <xdr:colOff>47625</xdr:colOff>
                    <xdr:row>21</xdr:row>
                    <xdr:rowOff>47625</xdr:rowOff>
                  </from>
                  <to>
                    <xdr:col>9</xdr:col>
                    <xdr:colOff>314325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6" name="Check Box 34">
              <controlPr defaultSize="0" autoFill="0" autoLine="0" autoPict="0">
                <anchor moveWithCells="1">
                  <from>
                    <xdr:col>3</xdr:col>
                    <xdr:colOff>133350</xdr:colOff>
                    <xdr:row>35</xdr:row>
                    <xdr:rowOff>38100</xdr:rowOff>
                  </from>
                  <to>
                    <xdr:col>4</xdr:col>
                    <xdr:colOff>285750</xdr:colOff>
                    <xdr:row>35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7" name="Check Box 35">
              <controlPr defaultSize="0" autoFill="0" autoLine="0" autoPict="0">
                <anchor moveWithCells="1">
                  <from>
                    <xdr:col>6</xdr:col>
                    <xdr:colOff>619125</xdr:colOff>
                    <xdr:row>35</xdr:row>
                    <xdr:rowOff>38100</xdr:rowOff>
                  </from>
                  <to>
                    <xdr:col>8</xdr:col>
                    <xdr:colOff>123825</xdr:colOff>
                    <xdr:row>35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1:G35"/>
  <sheetViews>
    <sheetView showGridLines="0" tabSelected="1" view="pageLayout" topLeftCell="A25" zoomScale="115" zoomScaleNormal="100" zoomScalePageLayoutView="115" workbookViewId="0">
      <selection activeCell="C28" sqref="C28:E28"/>
    </sheetView>
  </sheetViews>
  <sheetFormatPr baseColWidth="10" defaultColWidth="11.42578125" defaultRowHeight="15" x14ac:dyDescent="0.25"/>
  <cols>
    <col min="2" max="2" width="11.42578125" customWidth="1"/>
    <col min="3" max="7" width="13.28515625" customWidth="1"/>
    <col min="8" max="8" width="9.7109375" customWidth="1"/>
  </cols>
  <sheetData>
    <row r="1" spans="1:7" ht="18.75" x14ac:dyDescent="0.25">
      <c r="A1" s="2" t="s">
        <v>0</v>
      </c>
      <c r="B1" s="3"/>
      <c r="C1" s="3"/>
      <c r="D1" s="3"/>
      <c r="E1" s="3"/>
      <c r="F1" s="3"/>
      <c r="G1" s="3"/>
    </row>
    <row r="3" spans="1:7" x14ac:dyDescent="0.25">
      <c r="A3" s="6" t="s">
        <v>136</v>
      </c>
      <c r="B3" s="3"/>
      <c r="C3" s="3"/>
      <c r="D3" s="3"/>
      <c r="E3" s="3"/>
      <c r="F3" s="3"/>
      <c r="G3" s="3"/>
    </row>
    <row r="5" spans="1:7" x14ac:dyDescent="0.25">
      <c r="A5" s="50" t="s">
        <v>33</v>
      </c>
      <c r="B5" s="50"/>
      <c r="C5" s="55">
        <v>1</v>
      </c>
      <c r="D5" s="55"/>
      <c r="E5" s="55"/>
      <c r="F5" s="55"/>
      <c r="G5" s="55"/>
    </row>
    <row r="6" spans="1:7" x14ac:dyDescent="0.25">
      <c r="A6" s="50" t="s">
        <v>34</v>
      </c>
      <c r="B6" s="50"/>
      <c r="C6" s="55" t="s">
        <v>151</v>
      </c>
      <c r="D6" s="55"/>
      <c r="E6" s="55"/>
      <c r="F6" s="55"/>
      <c r="G6" s="55"/>
    </row>
    <row r="7" spans="1:7" x14ac:dyDescent="0.25">
      <c r="A7" s="50" t="s">
        <v>35</v>
      </c>
      <c r="B7" s="50"/>
      <c r="C7" s="55">
        <v>465</v>
      </c>
      <c r="D7" s="55"/>
      <c r="E7" s="55"/>
      <c r="F7" s="55"/>
      <c r="G7" s="55"/>
    </row>
    <row r="8" spans="1:7" x14ac:dyDescent="0.25">
      <c r="A8" s="50" t="s">
        <v>5</v>
      </c>
      <c r="B8" s="50"/>
      <c r="C8" s="55" t="s">
        <v>149</v>
      </c>
      <c r="D8" s="55"/>
      <c r="E8" s="55"/>
      <c r="F8" s="55"/>
      <c r="G8" s="55"/>
    </row>
    <row r="9" spans="1:7" x14ac:dyDescent="0.25">
      <c r="A9" s="50" t="s">
        <v>7</v>
      </c>
      <c r="B9" s="50"/>
      <c r="C9" s="54" t="s">
        <v>147</v>
      </c>
      <c r="D9" s="54"/>
      <c r="E9" s="7" t="s">
        <v>8</v>
      </c>
      <c r="F9" s="72">
        <v>18</v>
      </c>
      <c r="G9" s="73"/>
    </row>
    <row r="10" spans="1:7" ht="25.5" x14ac:dyDescent="0.25">
      <c r="A10" s="50" t="s">
        <v>9</v>
      </c>
      <c r="B10" s="50"/>
      <c r="C10" s="60">
        <v>5537394</v>
      </c>
      <c r="D10" s="54"/>
      <c r="E10" s="7" t="s">
        <v>10</v>
      </c>
      <c r="F10" s="76">
        <v>663245</v>
      </c>
      <c r="G10" s="73"/>
    </row>
    <row r="11" spans="1:7" ht="40.5" customHeight="1" x14ac:dyDescent="0.25">
      <c r="A11" s="50" t="s">
        <v>6</v>
      </c>
      <c r="B11" s="50"/>
      <c r="C11" s="55" t="s">
        <v>154</v>
      </c>
      <c r="D11" s="55"/>
      <c r="E11" s="55"/>
      <c r="F11" s="55"/>
      <c r="G11" s="55"/>
    </row>
    <row r="12" spans="1:7" ht="30" customHeight="1" x14ac:dyDescent="0.25">
      <c r="A12" s="50" t="s">
        <v>36</v>
      </c>
      <c r="B12" s="50"/>
      <c r="C12" s="55" t="s">
        <v>148</v>
      </c>
      <c r="D12" s="55"/>
      <c r="E12" s="55"/>
      <c r="F12" s="55"/>
      <c r="G12" s="55"/>
    </row>
    <row r="13" spans="1:7" ht="26.25" customHeight="1" x14ac:dyDescent="0.25">
      <c r="A13" s="77" t="s">
        <v>37</v>
      </c>
      <c r="B13" s="77"/>
      <c r="C13" s="40"/>
      <c r="D13" s="40"/>
      <c r="E13" s="40"/>
      <c r="F13" s="40"/>
      <c r="G13" s="40"/>
    </row>
    <row r="14" spans="1:7" x14ac:dyDescent="0.25">
      <c r="A14" s="41" t="s">
        <v>38</v>
      </c>
      <c r="B14" s="5"/>
      <c r="C14" s="5"/>
      <c r="D14" s="5"/>
      <c r="E14" s="5"/>
      <c r="F14" s="5"/>
      <c r="G14" s="5"/>
    </row>
    <row r="16" spans="1:7" x14ac:dyDescent="0.25">
      <c r="A16" s="6" t="s">
        <v>137</v>
      </c>
      <c r="B16" s="3"/>
      <c r="C16" s="3"/>
      <c r="D16" s="3"/>
      <c r="E16" s="3"/>
      <c r="F16" s="3"/>
      <c r="G16" s="3"/>
    </row>
    <row r="18" spans="1:7" x14ac:dyDescent="0.25">
      <c r="A18" s="74" t="s">
        <v>39</v>
      </c>
      <c r="B18" s="74"/>
      <c r="C18" s="78">
        <v>42826</v>
      </c>
      <c r="D18" s="55"/>
      <c r="E18" s="55"/>
      <c r="F18" s="55"/>
      <c r="G18" s="55"/>
    </row>
    <row r="19" spans="1:7" x14ac:dyDescent="0.25">
      <c r="A19" s="75" t="s">
        <v>40</v>
      </c>
      <c r="B19" s="75"/>
      <c r="C19" s="79">
        <v>3.2638888888888891E-2</v>
      </c>
      <c r="D19" s="55"/>
      <c r="E19" s="55"/>
      <c r="F19" s="55"/>
      <c r="G19" s="55"/>
    </row>
    <row r="20" spans="1:7" x14ac:dyDescent="0.25">
      <c r="A20" s="75" t="s">
        <v>41</v>
      </c>
      <c r="B20" s="75"/>
      <c r="C20" s="79">
        <v>3.5416666666666666E-2</v>
      </c>
      <c r="D20" s="55"/>
      <c r="E20" s="55"/>
      <c r="F20" s="55"/>
      <c r="G20" s="55"/>
    </row>
    <row r="21" spans="1:7" ht="15" customHeight="1" x14ac:dyDescent="0.25">
      <c r="A21" s="75" t="s">
        <v>42</v>
      </c>
      <c r="B21" s="75"/>
      <c r="C21" s="80"/>
      <c r="D21" s="80"/>
      <c r="E21" s="80"/>
      <c r="F21" s="80"/>
      <c r="G21" s="80"/>
    </row>
    <row r="22" spans="1:7" ht="15" customHeight="1" x14ac:dyDescent="0.25">
      <c r="A22" s="74" t="s">
        <v>43</v>
      </c>
      <c r="B22" s="74"/>
      <c r="C22" s="80"/>
      <c r="D22" s="80"/>
      <c r="E22" s="80"/>
      <c r="F22" s="80"/>
      <c r="G22" s="80"/>
    </row>
    <row r="23" spans="1:7" ht="28.5" customHeight="1" x14ac:dyDescent="0.25">
      <c r="A23" s="77" t="s">
        <v>44</v>
      </c>
      <c r="B23" s="77"/>
      <c r="C23" s="55" t="s">
        <v>155</v>
      </c>
      <c r="D23" s="55"/>
      <c r="E23" s="55"/>
      <c r="F23" s="55"/>
      <c r="G23" s="55"/>
    </row>
    <row r="24" spans="1:7" ht="33" customHeight="1" x14ac:dyDescent="0.25">
      <c r="A24" s="81" t="s">
        <v>45</v>
      </c>
      <c r="B24" s="81"/>
      <c r="C24" s="57"/>
      <c r="D24" s="57"/>
      <c r="E24" s="57"/>
      <c r="F24" s="57"/>
      <c r="G24" s="57"/>
    </row>
    <row r="25" spans="1:7" x14ac:dyDescent="0.25">
      <c r="A25" s="74" t="s">
        <v>46</v>
      </c>
      <c r="B25" s="74"/>
      <c r="C25" s="55" t="s">
        <v>156</v>
      </c>
      <c r="D25" s="55"/>
      <c r="E25" s="55"/>
      <c r="F25" s="55"/>
      <c r="G25" s="55"/>
    </row>
    <row r="26" spans="1:7" ht="25.5" x14ac:dyDescent="0.25">
      <c r="A26" s="81" t="s">
        <v>47</v>
      </c>
      <c r="B26" s="81"/>
      <c r="C26" s="46">
        <v>12</v>
      </c>
      <c r="D26" s="7" t="s">
        <v>48</v>
      </c>
      <c r="E26" s="47">
        <v>90</v>
      </c>
      <c r="F26" s="7" t="s">
        <v>49</v>
      </c>
      <c r="G26" s="47">
        <v>2</v>
      </c>
    </row>
    <row r="28" spans="1:7" ht="41.25" customHeight="1" x14ac:dyDescent="0.25">
      <c r="A28" s="77" t="s">
        <v>133</v>
      </c>
      <c r="B28" s="77"/>
      <c r="C28" s="149" t="s">
        <v>157</v>
      </c>
      <c r="D28" s="149"/>
      <c r="E28" s="149"/>
      <c r="F28" s="55"/>
      <c r="G28" s="55"/>
    </row>
    <row r="29" spans="1:7" ht="53.25" customHeight="1" x14ac:dyDescent="0.25">
      <c r="A29" s="81" t="s">
        <v>134</v>
      </c>
      <c r="B29" s="81"/>
      <c r="C29" s="149" t="s">
        <v>158</v>
      </c>
      <c r="D29" s="149"/>
      <c r="E29" s="149"/>
      <c r="F29" s="149"/>
      <c r="G29" s="149"/>
    </row>
    <row r="31" spans="1:7" ht="15" customHeight="1" x14ac:dyDescent="0.25">
      <c r="A31" s="83" t="s">
        <v>135</v>
      </c>
      <c r="B31" s="83"/>
      <c r="C31" s="83"/>
      <c r="D31" s="83"/>
      <c r="E31" s="83"/>
      <c r="F31" s="83"/>
      <c r="G31" s="83"/>
    </row>
    <row r="32" spans="1:7" x14ac:dyDescent="0.25">
      <c r="A32" s="83"/>
      <c r="B32" s="83"/>
      <c r="C32" s="83"/>
      <c r="D32" s="83"/>
      <c r="E32" s="83"/>
      <c r="F32" s="83"/>
      <c r="G32" s="83"/>
    </row>
    <row r="33" spans="1:7" ht="18.75" customHeight="1" x14ac:dyDescent="0.25">
      <c r="A33" s="83"/>
      <c r="B33" s="83"/>
      <c r="C33" s="83"/>
      <c r="D33" s="83"/>
      <c r="E33" s="83"/>
      <c r="F33" s="83"/>
      <c r="G33" s="83"/>
    </row>
    <row r="34" spans="1:7" x14ac:dyDescent="0.25">
      <c r="A34" s="42"/>
      <c r="B34" s="42"/>
      <c r="C34" s="42"/>
      <c r="D34" s="42"/>
      <c r="E34" s="42"/>
      <c r="F34" s="42"/>
      <c r="G34" s="42"/>
    </row>
    <row r="35" spans="1:7" x14ac:dyDescent="0.25">
      <c r="A35" s="33"/>
      <c r="B35" s="33"/>
      <c r="C35" s="33"/>
      <c r="D35" s="33"/>
      <c r="E35" s="33"/>
      <c r="F35" s="33"/>
      <c r="G35" s="33"/>
    </row>
  </sheetData>
  <mergeCells count="45">
    <mergeCell ref="A29:B29"/>
    <mergeCell ref="C29:G29"/>
    <mergeCell ref="C28:E28"/>
    <mergeCell ref="F28:G28"/>
    <mergeCell ref="A31:G33"/>
    <mergeCell ref="A28:B28"/>
    <mergeCell ref="A24:B24"/>
    <mergeCell ref="A25:B25"/>
    <mergeCell ref="A26:B26"/>
    <mergeCell ref="A22:B22"/>
    <mergeCell ref="A23:B23"/>
    <mergeCell ref="C25:G25"/>
    <mergeCell ref="C24:D24"/>
    <mergeCell ref="E24:G24"/>
    <mergeCell ref="C23:G23"/>
    <mergeCell ref="C21:D21"/>
    <mergeCell ref="E21:G21"/>
    <mergeCell ref="C22:D22"/>
    <mergeCell ref="E22:G22"/>
    <mergeCell ref="A18:B18"/>
    <mergeCell ref="A19:B19"/>
    <mergeCell ref="A20:B20"/>
    <mergeCell ref="A21:B21"/>
    <mergeCell ref="C9:D9"/>
    <mergeCell ref="C10:D10"/>
    <mergeCell ref="C11:G11"/>
    <mergeCell ref="C12:G12"/>
    <mergeCell ref="F10:G10"/>
    <mergeCell ref="A11:B11"/>
    <mergeCell ref="A13:B13"/>
    <mergeCell ref="C18:G18"/>
    <mergeCell ref="C19:G19"/>
    <mergeCell ref="C20:G20"/>
    <mergeCell ref="C5:G5"/>
    <mergeCell ref="C6:G6"/>
    <mergeCell ref="C7:G7"/>
    <mergeCell ref="C8:G8"/>
    <mergeCell ref="F9:G9"/>
    <mergeCell ref="A5:B5"/>
    <mergeCell ref="A6:B6"/>
    <mergeCell ref="A7:B7"/>
    <mergeCell ref="A8:B8"/>
    <mergeCell ref="A12:B12"/>
    <mergeCell ref="A10:B10"/>
    <mergeCell ref="A9:B9"/>
  </mergeCells>
  <pageMargins left="0.7" right="0.7" top="0.81145833333333328" bottom="0.75" header="0.3" footer="0.3"/>
  <pageSetup paperSize="122" orientation="portrait" verticalDpi="597" r:id="rId1"/>
  <headerFooter>
    <oddHeader>&amp;C&amp;"-,Negrita"&amp;10 REPORTE TÉCNICO DECRETO SUPREMO N°38/11 DEL MINISTERIO DEL MEDIO AMBIENTE&amp;"-,Normal"
Establece Norma de Emisión de Ruidos Generados por Fuentes que Indica</oddHeader>
    <oddFooter xml:space="preserve">&amp;RPágina  ___  de ___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2</xdr:col>
                    <xdr:colOff>476250</xdr:colOff>
                    <xdr:row>23</xdr:row>
                    <xdr:rowOff>114300</xdr:rowOff>
                  </from>
                  <to>
                    <xdr:col>3</xdr:col>
                    <xdr:colOff>495300</xdr:colOff>
                    <xdr:row>23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4</xdr:col>
                    <xdr:colOff>742950</xdr:colOff>
                    <xdr:row>23</xdr:row>
                    <xdr:rowOff>104775</xdr:rowOff>
                  </from>
                  <to>
                    <xdr:col>5</xdr:col>
                    <xdr:colOff>762000</xdr:colOff>
                    <xdr:row>23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2</xdr:col>
                    <xdr:colOff>457200</xdr:colOff>
                    <xdr:row>20</xdr:row>
                    <xdr:rowOff>19050</xdr:rowOff>
                  </from>
                  <to>
                    <xdr:col>3</xdr:col>
                    <xdr:colOff>428625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4</xdr:col>
                    <xdr:colOff>752475</xdr:colOff>
                    <xdr:row>20</xdr:row>
                    <xdr:rowOff>19050</xdr:rowOff>
                  </from>
                  <to>
                    <xdr:col>5</xdr:col>
                    <xdr:colOff>733425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2</xdr:col>
                    <xdr:colOff>457200</xdr:colOff>
                    <xdr:row>21</xdr:row>
                    <xdr:rowOff>19050</xdr:rowOff>
                  </from>
                  <to>
                    <xdr:col>3</xdr:col>
                    <xdr:colOff>514350</xdr:colOff>
                    <xdr:row>21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9" name="Check Box 6">
              <controlPr defaultSize="0" autoFill="0" autoLine="0" autoPict="0">
                <anchor moveWithCells="1">
                  <from>
                    <xdr:col>4</xdr:col>
                    <xdr:colOff>752475</xdr:colOff>
                    <xdr:row>21</xdr:row>
                    <xdr:rowOff>19050</xdr:rowOff>
                  </from>
                  <to>
                    <xdr:col>5</xdr:col>
                    <xdr:colOff>819150</xdr:colOff>
                    <xdr:row>21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10" name="Check Box 7">
              <controlPr defaultSize="0" autoFill="0" autoLine="0" autoPict="0">
                <anchor moveWithCells="1">
                  <from>
                    <xdr:col>2</xdr:col>
                    <xdr:colOff>247650</xdr:colOff>
                    <xdr:row>12</xdr:row>
                    <xdr:rowOff>76200</xdr:rowOff>
                  </from>
                  <to>
                    <xdr:col>2</xdr:col>
                    <xdr:colOff>752475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1" name="Check Box 8">
              <controlPr defaultSize="0" autoFill="0" autoLine="0" autoPict="0">
                <anchor moveWithCells="1">
                  <from>
                    <xdr:col>3</xdr:col>
                    <xdr:colOff>219075</xdr:colOff>
                    <xdr:row>12</xdr:row>
                    <xdr:rowOff>76200</xdr:rowOff>
                  </from>
                  <to>
                    <xdr:col>3</xdr:col>
                    <xdr:colOff>723900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2" name="Check Box 9">
              <controlPr defaultSize="0" autoFill="0" autoLine="0" autoPict="0">
                <anchor moveWithCells="1">
                  <from>
                    <xdr:col>4</xdr:col>
                    <xdr:colOff>209550</xdr:colOff>
                    <xdr:row>12</xdr:row>
                    <xdr:rowOff>76200</xdr:rowOff>
                  </from>
                  <to>
                    <xdr:col>4</xdr:col>
                    <xdr:colOff>714375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3" name="Check Box 10">
              <controlPr defaultSize="0" autoFill="0" autoLine="0" autoPict="0">
                <anchor moveWithCells="1">
                  <from>
                    <xdr:col>5</xdr:col>
                    <xdr:colOff>228600</xdr:colOff>
                    <xdr:row>12</xdr:row>
                    <xdr:rowOff>76200</xdr:rowOff>
                  </from>
                  <to>
                    <xdr:col>5</xdr:col>
                    <xdr:colOff>733425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4" name="Check Box 11">
              <controlPr defaultSize="0" autoFill="0" autoLine="0" autoPict="0">
                <anchor moveWithCells="1">
                  <from>
                    <xdr:col>6</xdr:col>
                    <xdr:colOff>200025</xdr:colOff>
                    <xdr:row>12</xdr:row>
                    <xdr:rowOff>66675</xdr:rowOff>
                  </from>
                  <to>
                    <xdr:col>6</xdr:col>
                    <xdr:colOff>790575</xdr:colOff>
                    <xdr:row>12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1:H45"/>
  <sheetViews>
    <sheetView showGridLines="0" view="pageLayout" zoomScaleNormal="100" workbookViewId="0">
      <selection activeCell="F36" sqref="F36:F37"/>
    </sheetView>
  </sheetViews>
  <sheetFormatPr baseColWidth="10" defaultColWidth="11.42578125" defaultRowHeight="15" x14ac:dyDescent="0.25"/>
  <cols>
    <col min="1" max="1" width="8.5703125" customWidth="1"/>
    <col min="2" max="2" width="14" customWidth="1"/>
    <col min="3" max="3" width="3.5703125" customWidth="1"/>
    <col min="4" max="4" width="18.28515625" customWidth="1"/>
    <col min="5" max="5" width="8.42578125" customWidth="1"/>
    <col min="6" max="6" width="13.5703125" customWidth="1"/>
    <col min="7" max="7" width="3.85546875" customWidth="1"/>
    <col min="8" max="8" width="18.7109375" customWidth="1"/>
  </cols>
  <sheetData>
    <row r="1" spans="1:8" ht="18.75" x14ac:dyDescent="0.25">
      <c r="A1" s="2" t="s">
        <v>138</v>
      </c>
      <c r="B1" s="3"/>
      <c r="C1" s="3"/>
      <c r="D1" s="3"/>
      <c r="E1" s="3"/>
      <c r="F1" s="3"/>
      <c r="G1" s="3"/>
      <c r="H1" s="3"/>
    </row>
    <row r="3" spans="1:8" x14ac:dyDescent="0.25">
      <c r="A3" s="87"/>
      <c r="B3" s="87"/>
      <c r="C3" s="87"/>
      <c r="D3" s="87"/>
      <c r="E3" s="87"/>
      <c r="F3" s="87"/>
      <c r="G3" s="87"/>
      <c r="H3" s="87"/>
    </row>
    <row r="4" spans="1:8" x14ac:dyDescent="0.25">
      <c r="A4" s="88"/>
      <c r="B4" s="89"/>
      <c r="C4" s="89"/>
      <c r="D4" s="89"/>
      <c r="E4" s="89"/>
      <c r="F4" s="89"/>
      <c r="G4" s="89"/>
      <c r="H4" s="90"/>
    </row>
    <row r="5" spans="1:8" x14ac:dyDescent="0.25">
      <c r="A5" s="91"/>
      <c r="B5" s="92"/>
      <c r="C5" s="92"/>
      <c r="D5" s="92"/>
      <c r="E5" s="92"/>
      <c r="F5" s="92"/>
      <c r="G5" s="92"/>
      <c r="H5" s="93"/>
    </row>
    <row r="6" spans="1:8" x14ac:dyDescent="0.25">
      <c r="A6" s="91"/>
      <c r="B6" s="92"/>
      <c r="C6" s="92"/>
      <c r="D6" s="92"/>
      <c r="E6" s="92"/>
      <c r="F6" s="92"/>
      <c r="G6" s="92"/>
      <c r="H6" s="93"/>
    </row>
    <row r="7" spans="1:8" x14ac:dyDescent="0.25">
      <c r="A7" s="91"/>
      <c r="B7" s="92"/>
      <c r="C7" s="92"/>
      <c r="D7" s="92"/>
      <c r="E7" s="92"/>
      <c r="F7" s="92"/>
      <c r="G7" s="92"/>
      <c r="H7" s="93"/>
    </row>
    <row r="8" spans="1:8" x14ac:dyDescent="0.25">
      <c r="A8" s="91"/>
      <c r="B8" s="92"/>
      <c r="C8" s="92"/>
      <c r="D8" s="92"/>
      <c r="E8" s="92"/>
      <c r="F8" s="92"/>
      <c r="G8" s="92"/>
      <c r="H8" s="93"/>
    </row>
    <row r="9" spans="1:8" x14ac:dyDescent="0.25">
      <c r="A9" s="91"/>
      <c r="B9" s="92"/>
      <c r="C9" s="92"/>
      <c r="D9" s="92"/>
      <c r="E9" s="92"/>
      <c r="F9" s="92"/>
      <c r="G9" s="92"/>
      <c r="H9" s="93"/>
    </row>
    <row r="10" spans="1:8" x14ac:dyDescent="0.25">
      <c r="A10" s="91"/>
      <c r="B10" s="92"/>
      <c r="C10" s="92"/>
      <c r="D10" s="92"/>
      <c r="E10" s="92"/>
      <c r="F10" s="92"/>
      <c r="G10" s="92"/>
      <c r="H10" s="93"/>
    </row>
    <row r="11" spans="1:8" x14ac:dyDescent="0.25">
      <c r="A11" s="91"/>
      <c r="B11" s="92"/>
      <c r="C11" s="92"/>
      <c r="D11" s="92"/>
      <c r="E11" s="92"/>
      <c r="F11" s="92"/>
      <c r="G11" s="92"/>
      <c r="H11" s="93"/>
    </row>
    <row r="12" spans="1:8" x14ac:dyDescent="0.25">
      <c r="A12" s="91"/>
      <c r="B12" s="92"/>
      <c r="C12" s="92"/>
      <c r="D12" s="92"/>
      <c r="E12" s="92"/>
      <c r="F12" s="92"/>
      <c r="G12" s="92"/>
      <c r="H12" s="93"/>
    </row>
    <row r="13" spans="1:8" x14ac:dyDescent="0.25">
      <c r="A13" s="91"/>
      <c r="B13" s="92"/>
      <c r="C13" s="92"/>
      <c r="D13" s="92"/>
      <c r="E13" s="92"/>
      <c r="F13" s="92"/>
      <c r="G13" s="92"/>
      <c r="H13" s="93"/>
    </row>
    <row r="14" spans="1:8" x14ac:dyDescent="0.25">
      <c r="A14" s="91"/>
      <c r="B14" s="92"/>
      <c r="C14" s="92"/>
      <c r="D14" s="92"/>
      <c r="E14" s="92"/>
      <c r="F14" s="92"/>
      <c r="G14" s="92"/>
      <c r="H14" s="93"/>
    </row>
    <row r="15" spans="1:8" x14ac:dyDescent="0.25">
      <c r="A15" s="91"/>
      <c r="B15" s="92"/>
      <c r="C15" s="92"/>
      <c r="D15" s="92"/>
      <c r="E15" s="92"/>
      <c r="F15" s="92"/>
      <c r="G15" s="92"/>
      <c r="H15" s="93"/>
    </row>
    <row r="16" spans="1:8" x14ac:dyDescent="0.25">
      <c r="A16" s="91"/>
      <c r="B16" s="92"/>
      <c r="C16" s="92"/>
      <c r="D16" s="92"/>
      <c r="E16" s="92"/>
      <c r="F16" s="92"/>
      <c r="G16" s="92"/>
      <c r="H16" s="93"/>
    </row>
    <row r="17" spans="1:8" x14ac:dyDescent="0.25">
      <c r="A17" s="91"/>
      <c r="B17" s="92"/>
      <c r="C17" s="92"/>
      <c r="D17" s="92"/>
      <c r="E17" s="92"/>
      <c r="F17" s="92"/>
      <c r="G17" s="92"/>
      <c r="H17" s="93"/>
    </row>
    <row r="18" spans="1:8" x14ac:dyDescent="0.25">
      <c r="A18" s="91"/>
      <c r="B18" s="92"/>
      <c r="C18" s="92"/>
      <c r="D18" s="92"/>
      <c r="E18" s="92"/>
      <c r="F18" s="92"/>
      <c r="G18" s="92"/>
      <c r="H18" s="93"/>
    </row>
    <row r="19" spans="1:8" x14ac:dyDescent="0.25">
      <c r="A19" s="91"/>
      <c r="B19" s="92"/>
      <c r="C19" s="92"/>
      <c r="D19" s="92"/>
      <c r="E19" s="92"/>
      <c r="F19" s="92"/>
      <c r="G19" s="92"/>
      <c r="H19" s="93"/>
    </row>
    <row r="20" spans="1:8" x14ac:dyDescent="0.25">
      <c r="A20" s="91"/>
      <c r="B20" s="92"/>
      <c r="C20" s="92"/>
      <c r="D20" s="92"/>
      <c r="E20" s="92"/>
      <c r="F20" s="92"/>
      <c r="G20" s="92"/>
      <c r="H20" s="93"/>
    </row>
    <row r="21" spans="1:8" x14ac:dyDescent="0.25">
      <c r="A21" s="91"/>
      <c r="B21" s="92"/>
      <c r="C21" s="92"/>
      <c r="D21" s="92"/>
      <c r="E21" s="92"/>
      <c r="F21" s="92"/>
      <c r="G21" s="92"/>
      <c r="H21" s="93"/>
    </row>
    <row r="22" spans="1:8" x14ac:dyDescent="0.25">
      <c r="A22" s="91"/>
      <c r="B22" s="92"/>
      <c r="C22" s="92"/>
      <c r="D22" s="92"/>
      <c r="E22" s="92"/>
      <c r="F22" s="92"/>
      <c r="G22" s="92"/>
      <c r="H22" s="93"/>
    </row>
    <row r="23" spans="1:8" x14ac:dyDescent="0.25">
      <c r="A23" s="91"/>
      <c r="B23" s="92"/>
      <c r="C23" s="92"/>
      <c r="D23" s="92"/>
      <c r="E23" s="92"/>
      <c r="F23" s="92"/>
      <c r="G23" s="92"/>
      <c r="H23" s="93"/>
    </row>
    <row r="24" spans="1:8" x14ac:dyDescent="0.25">
      <c r="A24" s="91"/>
      <c r="B24" s="92"/>
      <c r="C24" s="92"/>
      <c r="D24" s="92"/>
      <c r="E24" s="92"/>
      <c r="F24" s="92"/>
      <c r="G24" s="92"/>
      <c r="H24" s="93"/>
    </row>
    <row r="25" spans="1:8" x14ac:dyDescent="0.25">
      <c r="A25" s="91"/>
      <c r="B25" s="92"/>
      <c r="C25" s="92"/>
      <c r="D25" s="92"/>
      <c r="E25" s="92"/>
      <c r="F25" s="92"/>
      <c r="G25" s="92"/>
      <c r="H25" s="93"/>
    </row>
    <row r="26" spans="1:8" x14ac:dyDescent="0.25">
      <c r="A26" s="91"/>
      <c r="B26" s="92"/>
      <c r="C26" s="92"/>
      <c r="D26" s="92"/>
      <c r="E26" s="92"/>
      <c r="F26" s="92"/>
      <c r="G26" s="92"/>
      <c r="H26" s="93"/>
    </row>
    <row r="27" spans="1:8" x14ac:dyDescent="0.25">
      <c r="A27" s="94"/>
      <c r="B27" s="95"/>
      <c r="C27" s="95"/>
      <c r="D27" s="95"/>
      <c r="E27" s="95"/>
      <c r="F27" s="95"/>
      <c r="G27" s="95"/>
      <c r="H27" s="96"/>
    </row>
    <row r="28" spans="1:8" x14ac:dyDescent="0.25">
      <c r="A28" s="58" t="s">
        <v>50</v>
      </c>
      <c r="B28" s="58"/>
      <c r="C28" s="58"/>
      <c r="D28" s="55" t="s">
        <v>159</v>
      </c>
      <c r="E28" s="55"/>
      <c r="F28" s="55"/>
      <c r="G28" s="55"/>
      <c r="H28" s="55"/>
    </row>
    <row r="29" spans="1:8" x14ac:dyDescent="0.25">
      <c r="A29" s="58" t="s">
        <v>51</v>
      </c>
      <c r="B29" s="58"/>
      <c r="C29" s="58"/>
      <c r="D29" s="55" t="s">
        <v>160</v>
      </c>
      <c r="E29" s="55"/>
      <c r="F29" s="55"/>
      <c r="G29" s="55"/>
      <c r="H29" s="55"/>
    </row>
    <row r="31" spans="1:8" x14ac:dyDescent="0.25">
      <c r="A31" s="8" t="s">
        <v>52</v>
      </c>
      <c r="B31" s="3"/>
      <c r="C31" s="3"/>
      <c r="D31" s="3"/>
      <c r="E31" s="3"/>
      <c r="F31" s="3"/>
      <c r="G31" s="3"/>
      <c r="H31" s="3"/>
    </row>
    <row r="33" spans="1:8" x14ac:dyDescent="0.25">
      <c r="A33" s="85" t="s">
        <v>7</v>
      </c>
      <c r="B33" s="85"/>
      <c r="C33" s="55"/>
      <c r="D33" s="55"/>
      <c r="E33" s="85" t="s">
        <v>8</v>
      </c>
      <c r="F33" s="85"/>
      <c r="G33" s="55"/>
      <c r="H33" s="55"/>
    </row>
    <row r="34" spans="1:8" x14ac:dyDescent="0.25">
      <c r="A34" s="85" t="s">
        <v>53</v>
      </c>
      <c r="B34" s="85"/>
      <c r="C34" s="85"/>
      <c r="D34" s="85"/>
      <c r="E34" s="85" t="s">
        <v>54</v>
      </c>
      <c r="F34" s="85"/>
      <c r="G34" s="85"/>
      <c r="H34" s="85"/>
    </row>
    <row r="35" spans="1:8" ht="30.75" customHeight="1" x14ac:dyDescent="0.25">
      <c r="A35" s="39" t="s">
        <v>55</v>
      </c>
      <c r="B35" s="39" t="s">
        <v>56</v>
      </c>
      <c r="C35" s="85" t="s">
        <v>57</v>
      </c>
      <c r="D35" s="85"/>
      <c r="E35" s="39" t="s">
        <v>55</v>
      </c>
      <c r="F35" s="39" t="s">
        <v>56</v>
      </c>
      <c r="G35" s="85" t="s">
        <v>57</v>
      </c>
      <c r="H35" s="85"/>
    </row>
    <row r="36" spans="1:8" x14ac:dyDescent="0.25">
      <c r="A36" s="84"/>
      <c r="B36" s="84"/>
      <c r="C36" s="12" t="s">
        <v>58</v>
      </c>
      <c r="D36" s="48">
        <v>5537369</v>
      </c>
      <c r="E36" s="84"/>
      <c r="F36" s="84"/>
      <c r="G36" s="12" t="s">
        <v>58</v>
      </c>
      <c r="H36" s="49">
        <v>5537394</v>
      </c>
    </row>
    <row r="37" spans="1:8" x14ac:dyDescent="0.25">
      <c r="A37" s="84"/>
      <c r="B37" s="84"/>
      <c r="C37" s="12" t="s">
        <v>59</v>
      </c>
      <c r="D37" s="49">
        <v>663256</v>
      </c>
      <c r="E37" s="84"/>
      <c r="F37" s="84"/>
      <c r="G37" s="12" t="s">
        <v>59</v>
      </c>
      <c r="H37" s="48">
        <v>663245</v>
      </c>
    </row>
    <row r="38" spans="1:8" x14ac:dyDescent="0.25">
      <c r="A38" s="84"/>
      <c r="B38" s="84"/>
      <c r="C38" s="12" t="s">
        <v>58</v>
      </c>
      <c r="D38" s="11"/>
      <c r="E38" s="84"/>
      <c r="F38" s="84"/>
      <c r="G38" s="12" t="s">
        <v>58</v>
      </c>
      <c r="H38" s="11"/>
    </row>
    <row r="39" spans="1:8" x14ac:dyDescent="0.25">
      <c r="A39" s="84"/>
      <c r="B39" s="84"/>
      <c r="C39" s="12" t="s">
        <v>59</v>
      </c>
      <c r="D39" s="11"/>
      <c r="E39" s="84"/>
      <c r="F39" s="84"/>
      <c r="G39" s="12" t="s">
        <v>59</v>
      </c>
      <c r="H39" s="11"/>
    </row>
    <row r="40" spans="1:8" x14ac:dyDescent="0.25">
      <c r="A40" s="84"/>
      <c r="B40" s="84"/>
      <c r="C40" s="12" t="s">
        <v>58</v>
      </c>
      <c r="D40" s="11"/>
      <c r="E40" s="84"/>
      <c r="F40" s="84"/>
      <c r="G40" s="12" t="s">
        <v>58</v>
      </c>
      <c r="H40" s="11"/>
    </row>
    <row r="41" spans="1:8" x14ac:dyDescent="0.25">
      <c r="A41" s="84"/>
      <c r="B41" s="84"/>
      <c r="C41" s="12" t="s">
        <v>59</v>
      </c>
      <c r="D41" s="11"/>
      <c r="E41" s="84"/>
      <c r="F41" s="84"/>
      <c r="G41" s="12" t="s">
        <v>59</v>
      </c>
      <c r="H41" s="11"/>
    </row>
    <row r="42" spans="1:8" x14ac:dyDescent="0.25">
      <c r="A42" s="84"/>
      <c r="B42" s="84"/>
      <c r="C42" s="12" t="s">
        <v>58</v>
      </c>
      <c r="D42" s="11"/>
      <c r="E42" s="84"/>
      <c r="F42" s="84"/>
      <c r="G42" s="12" t="s">
        <v>58</v>
      </c>
      <c r="H42" s="11"/>
    </row>
    <row r="43" spans="1:8" x14ac:dyDescent="0.25">
      <c r="A43" s="84"/>
      <c r="B43" s="84"/>
      <c r="C43" s="12" t="s">
        <v>59</v>
      </c>
      <c r="D43" s="11"/>
      <c r="E43" s="84"/>
      <c r="F43" s="84"/>
      <c r="G43" s="12" t="s">
        <v>59</v>
      </c>
      <c r="H43" s="11"/>
    </row>
    <row r="44" spans="1:8" x14ac:dyDescent="0.25">
      <c r="A44" s="86" t="s">
        <v>60</v>
      </c>
      <c r="B44" s="86"/>
      <c r="C44" s="86"/>
      <c r="D44" s="86"/>
      <c r="E44" s="86"/>
      <c r="F44" s="86"/>
      <c r="G44" s="86"/>
      <c r="H44" s="86"/>
    </row>
    <row r="45" spans="1:8" x14ac:dyDescent="0.25">
      <c r="A45" s="33"/>
      <c r="B45" s="33"/>
      <c r="C45" s="33"/>
      <c r="D45" s="33"/>
      <c r="E45" s="33"/>
      <c r="F45" s="33"/>
      <c r="G45" s="33"/>
      <c r="H45" s="33"/>
    </row>
  </sheetData>
  <mergeCells count="32">
    <mergeCell ref="A4:H27"/>
    <mergeCell ref="A33:B33"/>
    <mergeCell ref="C33:D33"/>
    <mergeCell ref="E34:H34"/>
    <mergeCell ref="A34:D34"/>
    <mergeCell ref="G33:H33"/>
    <mergeCell ref="G35:H35"/>
    <mergeCell ref="C35:D35"/>
    <mergeCell ref="A44:H44"/>
    <mergeCell ref="E3:H3"/>
    <mergeCell ref="A3:D3"/>
    <mergeCell ref="A28:C28"/>
    <mergeCell ref="A29:C29"/>
    <mergeCell ref="D28:H28"/>
    <mergeCell ref="D29:H29"/>
    <mergeCell ref="E33:F33"/>
    <mergeCell ref="A40:A41"/>
    <mergeCell ref="B40:B41"/>
    <mergeCell ref="E40:E41"/>
    <mergeCell ref="F40:F41"/>
    <mergeCell ref="A42:A43"/>
    <mergeCell ref="B42:B43"/>
    <mergeCell ref="E42:E43"/>
    <mergeCell ref="F42:F43"/>
    <mergeCell ref="A36:A37"/>
    <mergeCell ref="B36:B37"/>
    <mergeCell ref="E36:E37"/>
    <mergeCell ref="F36:F37"/>
    <mergeCell ref="A38:A39"/>
    <mergeCell ref="B38:B39"/>
    <mergeCell ref="E38:E39"/>
    <mergeCell ref="F38:F39"/>
  </mergeCells>
  <pageMargins left="0.7" right="0.7" top="0.75" bottom="0.75" header="0.3" footer="0.3"/>
  <pageSetup paperSize="122" orientation="portrait" verticalDpi="597" r:id="rId1"/>
  <headerFooter>
    <oddHeader>&amp;C&amp;"-,Negrita"&amp;10 REPORTE TÉCNICO DECRETO SUPREMO N°38/11 DEL MINISTERIO DEL MEDIO AMBIENTE&amp;"-,Normal"
Establece Norma de Emisión de Ruidos Generados por Fuentes que Indica</oddHeader>
    <oddFooter xml:space="preserve">&amp;RPágina  ___  de ___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1</xdr:col>
                    <xdr:colOff>781050</xdr:colOff>
                    <xdr:row>1</xdr:row>
                    <xdr:rowOff>161925</xdr:rowOff>
                  </from>
                  <to>
                    <xdr:col>3</xdr:col>
                    <xdr:colOff>161925</xdr:colOff>
                    <xdr:row>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5</xdr:col>
                    <xdr:colOff>514350</xdr:colOff>
                    <xdr:row>1</xdr:row>
                    <xdr:rowOff>180975</xdr:rowOff>
                  </from>
                  <to>
                    <xdr:col>7</xdr:col>
                    <xdr:colOff>542925</xdr:colOff>
                    <xdr:row>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H46"/>
  <sheetViews>
    <sheetView showGridLines="0" view="pageLayout" zoomScaleNormal="100" workbookViewId="0">
      <selection activeCell="A43" sqref="A43:H44"/>
    </sheetView>
  </sheetViews>
  <sheetFormatPr baseColWidth="10" defaultColWidth="11.42578125" defaultRowHeight="15" x14ac:dyDescent="0.25"/>
  <cols>
    <col min="1" max="1" width="21.28515625" customWidth="1"/>
    <col min="2" max="7" width="9.42578125" customWidth="1"/>
    <col min="8" max="8" width="9.85546875" customWidth="1"/>
  </cols>
  <sheetData>
    <row r="1" spans="1:8" ht="24" customHeight="1" x14ac:dyDescent="0.25">
      <c r="A1" s="2" t="s">
        <v>139</v>
      </c>
      <c r="B1" s="3"/>
      <c r="C1" s="3"/>
      <c r="D1" s="3"/>
      <c r="E1" s="3"/>
      <c r="F1" s="3"/>
      <c r="G1" s="3"/>
      <c r="H1" s="3"/>
    </row>
    <row r="3" spans="1:8" x14ac:dyDescent="0.25">
      <c r="A3" s="8" t="s">
        <v>97</v>
      </c>
      <c r="B3" s="3"/>
      <c r="C3" s="3"/>
      <c r="D3" s="3"/>
      <c r="E3" s="3"/>
      <c r="F3" s="3"/>
      <c r="G3" s="3"/>
      <c r="H3" s="3"/>
    </row>
    <row r="5" spans="1:8" x14ac:dyDescent="0.25">
      <c r="A5" s="100" t="s">
        <v>61</v>
      </c>
      <c r="B5" s="100"/>
      <c r="C5" s="100"/>
      <c r="D5" s="99">
        <v>1</v>
      </c>
      <c r="E5" s="99"/>
      <c r="F5" s="99"/>
      <c r="G5" s="99"/>
      <c r="H5" s="99"/>
    </row>
    <row r="6" spans="1:8" ht="15" customHeight="1" x14ac:dyDescent="0.25">
      <c r="A6" s="87"/>
      <c r="B6" s="87"/>
      <c r="C6" s="87"/>
      <c r="D6" s="101"/>
      <c r="E6" s="102"/>
      <c r="F6" s="102"/>
      <c r="G6" s="102"/>
      <c r="H6" s="103"/>
    </row>
    <row r="9" spans="1:8" x14ac:dyDescent="0.25">
      <c r="B9" s="1" t="s">
        <v>62</v>
      </c>
      <c r="C9" s="1"/>
      <c r="D9" s="1" t="s">
        <v>63</v>
      </c>
      <c r="E9" s="1"/>
      <c r="F9" s="1" t="s">
        <v>64</v>
      </c>
    </row>
    <row r="10" spans="1:8" ht="5.85" customHeight="1" x14ac:dyDescent="0.25">
      <c r="B10" s="1"/>
      <c r="C10" s="1"/>
      <c r="D10" s="1"/>
      <c r="E10" s="1"/>
      <c r="F10" s="1"/>
    </row>
    <row r="11" spans="1:8" ht="22.5" customHeight="1" x14ac:dyDescent="0.25">
      <c r="B11" s="34">
        <v>58</v>
      </c>
      <c r="C11" s="1"/>
      <c r="D11" s="34">
        <v>46.8</v>
      </c>
      <c r="E11" s="1"/>
      <c r="F11" s="34">
        <v>62.1</v>
      </c>
    </row>
    <row r="12" spans="1:8" ht="5.85" customHeight="1" x14ac:dyDescent="0.25">
      <c r="B12" s="1"/>
      <c r="C12" s="1"/>
      <c r="D12" s="1"/>
      <c r="E12" s="1"/>
      <c r="F12" s="1"/>
    </row>
    <row r="13" spans="1:8" ht="22.5" customHeight="1" x14ac:dyDescent="0.25">
      <c r="A13" s="1" t="s">
        <v>65</v>
      </c>
      <c r="B13" s="34">
        <v>59.7</v>
      </c>
      <c r="C13" s="1"/>
      <c r="D13" s="34">
        <v>56.4</v>
      </c>
      <c r="E13" s="1"/>
      <c r="F13" s="34">
        <v>65.5</v>
      </c>
    </row>
    <row r="14" spans="1:8" ht="5.85" customHeight="1" x14ac:dyDescent="0.25">
      <c r="A14" s="1"/>
      <c r="B14" s="1"/>
      <c r="C14" s="1"/>
      <c r="D14" s="1"/>
      <c r="E14" s="1"/>
      <c r="F14" s="1"/>
    </row>
    <row r="15" spans="1:8" ht="22.5" customHeight="1" x14ac:dyDescent="0.25">
      <c r="A15" s="1"/>
      <c r="B15" s="34">
        <v>60</v>
      </c>
      <c r="C15" s="1"/>
      <c r="D15" s="34">
        <v>54.4</v>
      </c>
      <c r="E15" s="1"/>
      <c r="F15" s="34">
        <v>62.4</v>
      </c>
    </row>
    <row r="16" spans="1:8" x14ac:dyDescent="0.25">
      <c r="A16" s="1"/>
      <c r="B16" s="1"/>
      <c r="C16" s="1"/>
      <c r="D16" s="1"/>
      <c r="E16" s="1"/>
      <c r="F16" s="1"/>
    </row>
    <row r="17" spans="1:6" x14ac:dyDescent="0.25">
      <c r="A17" s="1"/>
      <c r="B17" s="1" t="s">
        <v>62</v>
      </c>
      <c r="C17" s="1"/>
      <c r="D17" s="1" t="s">
        <v>63</v>
      </c>
      <c r="E17" s="1"/>
      <c r="F17" s="1" t="s">
        <v>64</v>
      </c>
    </row>
    <row r="18" spans="1:6" ht="5.85" customHeight="1" x14ac:dyDescent="0.25">
      <c r="A18" s="1"/>
      <c r="B18" s="1"/>
      <c r="C18" s="1"/>
      <c r="D18" s="1"/>
      <c r="F18" s="1"/>
    </row>
    <row r="19" spans="1:6" ht="22.5" customHeight="1" x14ac:dyDescent="0.25">
      <c r="A19" s="1"/>
      <c r="B19" s="34"/>
      <c r="C19" s="1"/>
      <c r="D19" s="34"/>
      <c r="F19" s="34"/>
    </row>
    <row r="20" spans="1:6" ht="5.85" customHeight="1" x14ac:dyDescent="0.25">
      <c r="A20" s="1"/>
      <c r="B20" s="1"/>
      <c r="C20" s="1"/>
      <c r="D20" s="1"/>
      <c r="F20" s="1"/>
    </row>
    <row r="21" spans="1:6" ht="22.5" customHeight="1" x14ac:dyDescent="0.25">
      <c r="A21" s="1" t="s">
        <v>66</v>
      </c>
      <c r="B21" s="34"/>
      <c r="C21" s="1"/>
      <c r="D21" s="34"/>
      <c r="F21" s="34"/>
    </row>
    <row r="22" spans="1:6" ht="5.85" customHeight="1" x14ac:dyDescent="0.25">
      <c r="A22" s="1"/>
      <c r="B22" s="1"/>
      <c r="C22" s="1"/>
      <c r="D22" s="1"/>
      <c r="F22" s="1"/>
    </row>
    <row r="23" spans="1:6" ht="22.5" customHeight="1" x14ac:dyDescent="0.25">
      <c r="A23" s="1"/>
      <c r="B23" s="34"/>
      <c r="C23" s="1"/>
      <c r="D23" s="34"/>
      <c r="F23" s="34"/>
    </row>
    <row r="24" spans="1:6" x14ac:dyDescent="0.25">
      <c r="A24" s="1"/>
      <c r="B24" s="1"/>
      <c r="C24" s="1"/>
      <c r="D24" s="1"/>
      <c r="F24" s="1"/>
    </row>
    <row r="25" spans="1:6" x14ac:dyDescent="0.25">
      <c r="A25" s="1"/>
      <c r="B25" s="1" t="s">
        <v>62</v>
      </c>
      <c r="C25" s="1"/>
      <c r="D25" s="1" t="s">
        <v>63</v>
      </c>
      <c r="F25" s="1" t="s">
        <v>64</v>
      </c>
    </row>
    <row r="26" spans="1:6" ht="5.85" customHeight="1" x14ac:dyDescent="0.25">
      <c r="A26" s="1"/>
      <c r="B26" s="1"/>
      <c r="C26" s="1"/>
      <c r="D26" s="1"/>
      <c r="F26" s="1"/>
    </row>
    <row r="27" spans="1:6" ht="22.5" customHeight="1" x14ac:dyDescent="0.25">
      <c r="A27" s="1"/>
      <c r="B27" s="34"/>
      <c r="C27" s="1"/>
      <c r="D27" s="34"/>
      <c r="F27" s="34"/>
    </row>
    <row r="28" spans="1:6" ht="5.85" customHeight="1" x14ac:dyDescent="0.25">
      <c r="A28" s="1"/>
      <c r="B28" s="1"/>
      <c r="C28" s="1"/>
      <c r="D28" s="1"/>
      <c r="F28" s="1"/>
    </row>
    <row r="29" spans="1:6" ht="22.5" customHeight="1" x14ac:dyDescent="0.25">
      <c r="A29" s="1" t="s">
        <v>67</v>
      </c>
      <c r="B29" s="34"/>
      <c r="C29" s="1"/>
      <c r="D29" s="34"/>
      <c r="F29" s="34"/>
    </row>
    <row r="30" spans="1:6" ht="5.85" customHeight="1" x14ac:dyDescent="0.25">
      <c r="A30" s="1"/>
      <c r="B30" s="1"/>
      <c r="C30" s="1"/>
      <c r="D30" s="1"/>
      <c r="F30" s="1"/>
    </row>
    <row r="31" spans="1:6" ht="22.5" customHeight="1" x14ac:dyDescent="0.25">
      <c r="A31" s="1"/>
      <c r="B31" s="34"/>
      <c r="C31" s="1"/>
      <c r="D31" s="34"/>
      <c r="F31" s="34"/>
    </row>
    <row r="32" spans="1:6" ht="22.5" customHeight="1" x14ac:dyDescent="0.25">
      <c r="A32" s="1"/>
      <c r="B32" s="31"/>
      <c r="C32" s="1"/>
      <c r="D32" s="31"/>
      <c r="E32" s="1"/>
      <c r="F32" s="31"/>
    </row>
    <row r="34" spans="1:8" x14ac:dyDescent="0.25">
      <c r="A34" s="8" t="s">
        <v>68</v>
      </c>
      <c r="B34" s="3"/>
      <c r="C34" s="3"/>
      <c r="D34" s="3"/>
      <c r="E34" s="3"/>
      <c r="F34" s="3"/>
      <c r="G34" s="3"/>
      <c r="H34" s="3"/>
    </row>
    <row r="36" spans="1:8" ht="30.75" customHeight="1" x14ac:dyDescent="0.25">
      <c r="A36" s="43" t="s">
        <v>69</v>
      </c>
      <c r="B36" s="87"/>
      <c r="C36" s="87"/>
      <c r="D36" s="87"/>
      <c r="E36" s="87"/>
      <c r="F36" s="87"/>
      <c r="G36" s="87"/>
      <c r="H36" s="87"/>
    </row>
    <row r="37" spans="1:8" x14ac:dyDescent="0.25">
      <c r="A37" s="10" t="s">
        <v>70</v>
      </c>
      <c r="B37" s="104" t="s">
        <v>161</v>
      </c>
      <c r="C37" s="105"/>
      <c r="D37" s="105"/>
      <c r="E37" s="100" t="s">
        <v>71</v>
      </c>
      <c r="F37" s="100"/>
      <c r="G37" s="98" t="s">
        <v>161</v>
      </c>
      <c r="H37" s="99"/>
    </row>
    <row r="38" spans="1:8" x14ac:dyDescent="0.25">
      <c r="D38" s="35"/>
      <c r="E38" s="35"/>
      <c r="G38" s="35"/>
      <c r="H38" s="35"/>
    </row>
    <row r="39" spans="1:8" x14ac:dyDescent="0.25">
      <c r="B39" s="1" t="s">
        <v>72</v>
      </c>
      <c r="C39" s="1" t="s">
        <v>73</v>
      </c>
      <c r="D39" s="1" t="s">
        <v>74</v>
      </c>
      <c r="E39" s="1" t="s">
        <v>75</v>
      </c>
      <c r="F39" s="1" t="s">
        <v>76</v>
      </c>
      <c r="G39" s="1" t="s">
        <v>77</v>
      </c>
    </row>
    <row r="40" spans="1:8" ht="22.5" customHeight="1" x14ac:dyDescent="0.25">
      <c r="A40" s="1" t="s">
        <v>62</v>
      </c>
      <c r="B40" s="36"/>
      <c r="C40" s="36"/>
      <c r="D40" s="36"/>
      <c r="E40" s="36"/>
      <c r="F40" s="36"/>
      <c r="G40" s="36"/>
    </row>
    <row r="42" spans="1:8" x14ac:dyDescent="0.25">
      <c r="A42" s="85" t="s">
        <v>78</v>
      </c>
      <c r="B42" s="85"/>
      <c r="C42" s="85"/>
      <c r="D42" s="85"/>
      <c r="E42" s="85"/>
      <c r="F42" s="85"/>
      <c r="G42" s="85"/>
      <c r="H42" s="85"/>
    </row>
    <row r="43" spans="1:8" ht="15" customHeight="1" x14ac:dyDescent="0.25">
      <c r="A43" s="150" t="s">
        <v>162</v>
      </c>
      <c r="B43" s="151"/>
      <c r="C43" s="151"/>
      <c r="D43" s="151"/>
      <c r="E43" s="151"/>
      <c r="F43" s="151"/>
      <c r="G43" s="151"/>
      <c r="H43" s="152"/>
    </row>
    <row r="44" spans="1:8" x14ac:dyDescent="0.25">
      <c r="A44" s="153"/>
      <c r="B44" s="154"/>
      <c r="C44" s="154"/>
      <c r="D44" s="154"/>
      <c r="E44" s="154"/>
      <c r="F44" s="154"/>
      <c r="G44" s="154"/>
      <c r="H44" s="155"/>
    </row>
    <row r="45" spans="1:8" x14ac:dyDescent="0.25">
      <c r="A45" s="97"/>
      <c r="B45" s="97"/>
      <c r="C45" s="97"/>
      <c r="D45" s="97"/>
      <c r="E45" s="97"/>
      <c r="F45" s="97"/>
      <c r="G45" s="97"/>
      <c r="H45" s="97"/>
    </row>
    <row r="46" spans="1:8" x14ac:dyDescent="0.25">
      <c r="A46" s="20"/>
      <c r="B46" s="20"/>
      <c r="C46" s="20"/>
      <c r="D46" s="20"/>
      <c r="E46" s="20"/>
      <c r="F46" s="20"/>
      <c r="G46" s="20"/>
      <c r="H46" s="20"/>
    </row>
  </sheetData>
  <mergeCells count="12">
    <mergeCell ref="A45:H45"/>
    <mergeCell ref="G37:H37"/>
    <mergeCell ref="A6:C6"/>
    <mergeCell ref="A5:C5"/>
    <mergeCell ref="D5:H5"/>
    <mergeCell ref="D6:H6"/>
    <mergeCell ref="A42:H42"/>
    <mergeCell ref="B36:D36"/>
    <mergeCell ref="E36:H36"/>
    <mergeCell ref="B37:D37"/>
    <mergeCell ref="E37:F37"/>
    <mergeCell ref="A43:H44"/>
  </mergeCells>
  <pageMargins left="0.7" right="0.86458333333333337" top="0.75" bottom="0.75" header="0.3" footer="0.3"/>
  <pageSetup paperSize="122" orientation="portrait" verticalDpi="597" r:id="rId1"/>
  <headerFooter>
    <oddHeader xml:space="preserve">&amp;C&amp;"-,Negrita"&amp;10 REPORTE TÉCNICO DECRETO SUPREMO N°38/11 DEL MINISTERIO DEL MEDIO AMBIENTE&amp;"-,Normal"
Establece Norma de Emisión de Ruidos Generados por Fuentes que Indica
</oddHeader>
    <oddFooter xml:space="preserve">&amp;RPágina  ___  de ___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0</xdr:col>
                    <xdr:colOff>561975</xdr:colOff>
                    <xdr:row>4</xdr:row>
                    <xdr:rowOff>171450</xdr:rowOff>
                  </from>
                  <to>
                    <xdr:col>1</xdr:col>
                    <xdr:colOff>647700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4</xdr:col>
                    <xdr:colOff>219075</xdr:colOff>
                    <xdr:row>4</xdr:row>
                    <xdr:rowOff>180975</xdr:rowOff>
                  </from>
                  <to>
                    <xdr:col>6</xdr:col>
                    <xdr:colOff>476250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2</xdr:col>
                    <xdr:colOff>180975</xdr:colOff>
                    <xdr:row>35</xdr:row>
                    <xdr:rowOff>76200</xdr:rowOff>
                  </from>
                  <to>
                    <xdr:col>2</xdr:col>
                    <xdr:colOff>561975</xdr:colOff>
                    <xdr:row>35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5</xdr:col>
                    <xdr:colOff>542925</xdr:colOff>
                    <xdr:row>35</xdr:row>
                    <xdr:rowOff>66675</xdr:rowOff>
                  </from>
                  <to>
                    <xdr:col>6</xdr:col>
                    <xdr:colOff>304800</xdr:colOff>
                    <xdr:row>35</xdr:row>
                    <xdr:rowOff>285750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P39"/>
  <sheetViews>
    <sheetView showGridLines="0" view="pageLayout" zoomScale="85" zoomScaleNormal="100" zoomScalePageLayoutView="85" workbookViewId="0"/>
  </sheetViews>
  <sheetFormatPr baseColWidth="10" defaultRowHeight="15" x14ac:dyDescent="0.25"/>
  <cols>
    <col min="1" max="1" width="7.7109375" customWidth="1"/>
    <col min="2" max="2" width="7.85546875" customWidth="1"/>
    <col min="3" max="3" width="5.85546875" customWidth="1"/>
    <col min="4" max="4" width="2.42578125" customWidth="1"/>
    <col min="5" max="5" width="6.42578125" customWidth="1"/>
    <col min="6" max="6" width="2.85546875" customWidth="1"/>
    <col min="7" max="7" width="6.5703125" customWidth="1"/>
    <col min="8" max="8" width="4.85546875" customWidth="1"/>
    <col min="9" max="9" width="8.42578125" customWidth="1"/>
    <col min="10" max="10" width="2.5703125" customWidth="1"/>
    <col min="11" max="11" width="7.140625" customWidth="1"/>
    <col min="12" max="12" width="3.85546875" customWidth="1"/>
    <col min="13" max="13" width="7" customWidth="1"/>
    <col min="14" max="14" width="5.42578125" customWidth="1"/>
    <col min="15" max="15" width="7.42578125" customWidth="1"/>
    <col min="16" max="16" width="5.5703125" customWidth="1"/>
  </cols>
  <sheetData>
    <row r="1" spans="1:16" ht="24" customHeight="1" x14ac:dyDescent="0.25">
      <c r="A1" s="2" t="s">
        <v>79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18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O2" s="13"/>
      <c r="P2" s="14"/>
    </row>
    <row r="3" spans="1:16" ht="18" x14ac:dyDescent="0.25">
      <c r="A3" s="13"/>
      <c r="B3" s="13"/>
      <c r="C3" s="13"/>
      <c r="D3" s="13"/>
      <c r="E3" s="13"/>
      <c r="F3" s="13"/>
      <c r="G3" s="13"/>
      <c r="H3" s="13"/>
      <c r="I3" s="13"/>
      <c r="J3" s="111" t="s">
        <v>91</v>
      </c>
      <c r="K3" s="111"/>
      <c r="L3" s="111"/>
      <c r="M3" s="111"/>
      <c r="N3" s="111"/>
      <c r="O3" s="111"/>
    </row>
    <row r="4" spans="1:16" x14ac:dyDescent="0.25">
      <c r="A4" s="15"/>
      <c r="B4" s="15"/>
      <c r="C4" s="15"/>
      <c r="D4" s="15"/>
      <c r="E4" s="15"/>
      <c r="F4" s="15"/>
      <c r="G4" s="16" t="s">
        <v>80</v>
      </c>
      <c r="H4" s="15"/>
      <c r="J4" s="113" t="s">
        <v>92</v>
      </c>
      <c r="K4" s="114"/>
      <c r="L4" s="115"/>
      <c r="M4" s="120">
        <v>1</v>
      </c>
      <c r="N4" s="121"/>
      <c r="O4" s="122"/>
    </row>
    <row r="5" spans="1:16" ht="19.7" customHeight="1" x14ac:dyDescent="0.25">
      <c r="B5" s="26" t="s">
        <v>62</v>
      </c>
      <c r="C5" s="9">
        <f>IF('MEDICIÓN NIVELES DE RUIDO'!B11=0,"-",'MEDICIÓN NIVELES DE RUIDO'!B11)</f>
        <v>58</v>
      </c>
      <c r="D5" s="1"/>
      <c r="E5" s="1"/>
      <c r="F5" s="1"/>
      <c r="G5" s="9">
        <f>IF(E6="-","-",MAX(C5,E6))</f>
        <v>58</v>
      </c>
      <c r="J5" s="116"/>
      <c r="K5" s="117"/>
      <c r="L5" s="118"/>
      <c r="M5" s="123"/>
      <c r="N5" s="124"/>
      <c r="O5" s="125"/>
    </row>
    <row r="6" spans="1:16" ht="19.7" customHeight="1" x14ac:dyDescent="0.25">
      <c r="B6" s="26" t="s">
        <v>64</v>
      </c>
      <c r="C6" s="9">
        <f xml:space="preserve"> IF('MEDICIÓN NIVELES DE RUIDO'!F11=0,"-",'MEDICIÓN NIVELES DE RUIDO'!F11)</f>
        <v>62.1</v>
      </c>
      <c r="D6" s="1"/>
      <c r="E6" s="9">
        <f>IF(C6="-","-",C6-5)</f>
        <v>57.1</v>
      </c>
      <c r="F6" s="1"/>
      <c r="G6" s="1"/>
      <c r="J6" s="111" t="s">
        <v>93</v>
      </c>
      <c r="K6" s="111"/>
      <c r="L6" s="111"/>
      <c r="M6" s="111"/>
      <c r="N6" s="111"/>
      <c r="O6" s="111"/>
    </row>
    <row r="7" spans="1:16" x14ac:dyDescent="0.25">
      <c r="B7" s="26"/>
      <c r="C7" s="1"/>
      <c r="D7" s="1"/>
      <c r="E7" s="19" t="s">
        <v>83</v>
      </c>
      <c r="F7" s="1"/>
      <c r="G7" s="16" t="s">
        <v>80</v>
      </c>
      <c r="J7" s="119" t="s">
        <v>94</v>
      </c>
      <c r="K7" s="119"/>
      <c r="L7" s="119"/>
      <c r="M7" s="126" t="s">
        <v>99</v>
      </c>
      <c r="N7" s="126"/>
      <c r="O7" s="126"/>
    </row>
    <row r="8" spans="1:16" ht="19.7" customHeight="1" x14ac:dyDescent="0.25">
      <c r="A8" s="107" t="s">
        <v>65</v>
      </c>
      <c r="B8" s="26" t="s">
        <v>62</v>
      </c>
      <c r="C8" s="9">
        <f>IF('MEDICIÓN NIVELES DE RUIDO'!B13=0,"-",'MEDICIÓN NIVELES DE RUIDO'!B13)</f>
        <v>59.7</v>
      </c>
      <c r="D8" s="1"/>
      <c r="E8" s="1"/>
      <c r="F8" s="1"/>
      <c r="G8" s="9">
        <f>IF(E9="-","-",MAX(C8,E9))</f>
        <v>60.5</v>
      </c>
      <c r="J8" s="119" t="s">
        <v>95</v>
      </c>
      <c r="K8" s="119"/>
      <c r="L8" s="119"/>
      <c r="M8" s="126" t="s">
        <v>101</v>
      </c>
      <c r="N8" s="126"/>
      <c r="O8" s="126"/>
    </row>
    <row r="9" spans="1:16" ht="19.7" customHeight="1" x14ac:dyDescent="0.25">
      <c r="A9" s="107"/>
      <c r="B9" s="26" t="s">
        <v>64</v>
      </c>
      <c r="C9" s="9">
        <f xml:space="preserve"> IF('MEDICIÓN NIVELES DE RUIDO'!F13=0,"-",'MEDICIÓN NIVELES DE RUIDO'!F13)</f>
        <v>65.5</v>
      </c>
      <c r="D9" s="1"/>
      <c r="E9" s="9">
        <f>IF(C9="-","-",C9-5)</f>
        <v>60.5</v>
      </c>
      <c r="F9" s="1"/>
      <c r="G9" s="1"/>
      <c r="J9" s="111" t="s">
        <v>96</v>
      </c>
      <c r="K9" s="111"/>
      <c r="L9" s="111"/>
      <c r="M9" s="111"/>
      <c r="N9" s="111"/>
      <c r="O9" s="111"/>
    </row>
    <row r="10" spans="1:16" x14ac:dyDescent="0.25">
      <c r="B10" s="26"/>
      <c r="C10" s="1"/>
      <c r="D10" s="1"/>
      <c r="E10" s="19" t="s">
        <v>83</v>
      </c>
      <c r="F10" s="1"/>
      <c r="G10" s="16" t="s">
        <v>80</v>
      </c>
      <c r="J10" s="112" t="s">
        <v>98</v>
      </c>
      <c r="K10" s="112"/>
      <c r="L10" s="112"/>
      <c r="M10" s="112"/>
      <c r="N10" s="112"/>
      <c r="O10" s="112"/>
    </row>
    <row r="11" spans="1:16" ht="19.7" customHeight="1" x14ac:dyDescent="0.25">
      <c r="B11" s="26" t="s">
        <v>62</v>
      </c>
      <c r="C11" s="9">
        <f>IF('MEDICIÓN NIVELES DE RUIDO'!B15=0,"-",'MEDICIÓN NIVELES DE RUIDO'!B15)</f>
        <v>60</v>
      </c>
      <c r="D11" s="1"/>
      <c r="E11" s="1"/>
      <c r="F11" s="1"/>
      <c r="G11" s="9">
        <f>IF(E12="-","-",MAX(C11,E12))</f>
        <v>60</v>
      </c>
    </row>
    <row r="12" spans="1:16" ht="19.7" customHeight="1" x14ac:dyDescent="0.25">
      <c r="B12" s="26" t="s">
        <v>64</v>
      </c>
      <c r="C12" s="9">
        <f xml:space="preserve"> IF('MEDICIÓN NIVELES DE RUIDO'!F15=0,"-",'MEDICIÓN NIVELES DE RUIDO'!F15)</f>
        <v>62.4</v>
      </c>
      <c r="D12" s="1"/>
      <c r="E12" s="9">
        <f>IF(C12="-","-",C12-5)</f>
        <v>57.4</v>
      </c>
      <c r="F12" s="1"/>
      <c r="G12" s="1"/>
      <c r="J12" s="20"/>
    </row>
    <row r="13" spans="1:16" x14ac:dyDescent="0.25">
      <c r="B13" s="26"/>
      <c r="C13" s="1"/>
      <c r="D13" s="1"/>
      <c r="E13" s="19" t="s">
        <v>83</v>
      </c>
      <c r="F13" s="1"/>
      <c r="G13" s="16" t="s">
        <v>80</v>
      </c>
      <c r="J13" s="20"/>
    </row>
    <row r="14" spans="1:16" ht="19.7" customHeight="1" x14ac:dyDescent="0.25">
      <c r="B14" s="26" t="s">
        <v>62</v>
      </c>
      <c r="C14" s="9" t="str">
        <f>IF('MEDICIÓN NIVELES DE RUIDO'!B19=0,"-",'MEDICIÓN NIVELES DE RUIDO'!B19)</f>
        <v>-</v>
      </c>
      <c r="D14" s="1"/>
      <c r="E14" s="1"/>
      <c r="F14" s="1"/>
      <c r="G14" s="9" t="str">
        <f>IF(E15="-","-",MAX(C14,E15))</f>
        <v>-</v>
      </c>
      <c r="J14" s="20"/>
    </row>
    <row r="15" spans="1:16" ht="19.7" customHeight="1" x14ac:dyDescent="0.25">
      <c r="B15" s="26" t="s">
        <v>64</v>
      </c>
      <c r="C15" s="9" t="str">
        <f xml:space="preserve"> IF('MEDICIÓN NIVELES DE RUIDO'!F19=0,"-",'MEDICIÓN NIVELES DE RUIDO'!F19)</f>
        <v>-</v>
      </c>
      <c r="D15" s="1"/>
      <c r="E15" s="9" t="str">
        <f>IF(C15="-","-",C15-5)</f>
        <v>-</v>
      </c>
      <c r="F15" s="1"/>
      <c r="G15" s="1"/>
    </row>
    <row r="16" spans="1:16" ht="15.75" thickBot="1" x14ac:dyDescent="0.3">
      <c r="B16" s="26"/>
      <c r="C16" s="1"/>
      <c r="D16" s="1"/>
      <c r="E16" s="19" t="s">
        <v>83</v>
      </c>
      <c r="F16" s="1"/>
      <c r="G16" s="16" t="s">
        <v>80</v>
      </c>
      <c r="I16" s="27" t="s">
        <v>90</v>
      </c>
      <c r="K16" s="28" t="s">
        <v>84</v>
      </c>
    </row>
    <row r="17" spans="1:16" ht="19.7" customHeight="1" thickBot="1" x14ac:dyDescent="0.3">
      <c r="A17" s="107" t="s">
        <v>66</v>
      </c>
      <c r="B17" s="26" t="s">
        <v>62</v>
      </c>
      <c r="C17" s="9" t="str">
        <f>IF('MEDICIÓN NIVELES DE RUIDO'!B21=0,"-",'MEDICIÓN NIVELES DE RUIDO'!B21)</f>
        <v>-</v>
      </c>
      <c r="D17" s="1"/>
      <c r="E17" s="1"/>
      <c r="F17" s="1"/>
      <c r="G17" s="9" t="str">
        <f>IF(E18="-","-",MAX(C17,E18))</f>
        <v>-</v>
      </c>
      <c r="I17" s="9">
        <f>IF(G5="-","-",ROUND(SUM(G5,G8,G11,G14,G17,G20,G23,G26,G29)/COUNTIF(G5:G29,"&gt;0"),0))</f>
        <v>60</v>
      </c>
      <c r="K17" s="9">
        <f>IF(I17="-","-",I17+K20)</f>
        <v>60</v>
      </c>
      <c r="O17" s="18">
        <f>IF(K17="-","-",K17+O20)</f>
        <v>60</v>
      </c>
    </row>
    <row r="18" spans="1:16" ht="19.7" customHeight="1" x14ac:dyDescent="0.25">
      <c r="A18" s="107"/>
      <c r="B18" s="26" t="s">
        <v>64</v>
      </c>
      <c r="C18" s="9" t="str">
        <f xml:space="preserve"> IF('MEDICIÓN NIVELES DE RUIDO'!F21=0,"-",'MEDICIÓN NIVELES DE RUIDO'!F21)</f>
        <v>-</v>
      </c>
      <c r="D18" s="1"/>
      <c r="E18" s="9" t="str">
        <f>IF(C18="-","-",C18-5)</f>
        <v>-</v>
      </c>
      <c r="F18" s="1"/>
      <c r="G18" s="1"/>
      <c r="J18" s="1"/>
    </row>
    <row r="19" spans="1:16" x14ac:dyDescent="0.25">
      <c r="B19" s="26"/>
      <c r="C19" s="1"/>
      <c r="D19" s="1"/>
      <c r="E19" s="19" t="s">
        <v>83</v>
      </c>
      <c r="F19" s="1"/>
      <c r="G19" s="16" t="s">
        <v>80</v>
      </c>
      <c r="J19" s="1"/>
    </row>
    <row r="20" spans="1:16" ht="19.7" customHeight="1" x14ac:dyDescent="0.25">
      <c r="B20" s="26" t="s">
        <v>62</v>
      </c>
      <c r="C20" s="9" t="str">
        <f>IF('MEDICIÓN NIVELES DE RUIDO'!B23=0,"-",'MEDICIÓN NIVELES DE RUIDO'!B23)</f>
        <v>-</v>
      </c>
      <c r="D20" s="1"/>
      <c r="E20" s="1"/>
      <c r="F20" s="1"/>
      <c r="G20" s="9" t="str">
        <f>IF(E21="-","-",MAX(C20,E21))</f>
        <v>-</v>
      </c>
      <c r="J20" s="1"/>
      <c r="K20" s="9">
        <f>IF(AND(M7="Seleccione",M8="Seleccione"),"0",IF(M7="Exterior",0,IF(M8="Abierta",5,10)))</f>
        <v>0</v>
      </c>
      <c r="O20" s="9">
        <f>IF(M24&gt;=10,0,IF(AND(M24&gt;=6,M24&lt;=9),-1,IF(AND(M24&gt;=4,M24&lt;=5),-2,IF(M24=3,-3,IF(M24&lt;3,"Med. Nula")))))</f>
        <v>0</v>
      </c>
    </row>
    <row r="21" spans="1:16" ht="19.7" customHeight="1" x14ac:dyDescent="0.25">
      <c r="B21" s="26" t="s">
        <v>64</v>
      </c>
      <c r="C21" s="9" t="str">
        <f xml:space="preserve"> IF('MEDICIÓN NIVELES DE RUIDO'!F23=0,"-",'MEDICIÓN NIVELES DE RUIDO'!F23)</f>
        <v>-</v>
      </c>
      <c r="D21" s="1"/>
      <c r="E21" s="9" t="str">
        <f>IF(C21="-","-",C21-5)</f>
        <v>-</v>
      </c>
      <c r="F21" s="1"/>
      <c r="G21" s="1"/>
      <c r="J21" s="109" t="s">
        <v>86</v>
      </c>
      <c r="K21" s="109"/>
      <c r="L21" s="109"/>
      <c r="N21" s="108" t="s">
        <v>85</v>
      </c>
      <c r="O21" s="108"/>
      <c r="P21" s="108"/>
    </row>
    <row r="22" spans="1:16" x14ac:dyDescent="0.25">
      <c r="B22" s="26"/>
      <c r="C22" s="1"/>
      <c r="D22" s="1"/>
      <c r="E22" s="19" t="s">
        <v>83</v>
      </c>
      <c r="F22" s="1"/>
      <c r="G22" s="16" t="s">
        <v>80</v>
      </c>
    </row>
    <row r="23" spans="1:16" ht="19.7" customHeight="1" x14ac:dyDescent="0.25">
      <c r="B23" s="26" t="s">
        <v>62</v>
      </c>
      <c r="C23" s="9" t="str">
        <f>IF('MEDICIÓN NIVELES DE RUIDO'!B27=0,"-",'MEDICIÓN NIVELES DE RUIDO'!B27)</f>
        <v>-</v>
      </c>
      <c r="D23" s="1"/>
      <c r="E23" s="1"/>
      <c r="F23" s="1"/>
      <c r="G23" s="9" t="str">
        <f>IF(E24="-","-",MAX(C23,E24))</f>
        <v>-</v>
      </c>
    </row>
    <row r="24" spans="1:16" ht="19.7" customHeight="1" x14ac:dyDescent="0.25">
      <c r="B24" s="26" t="s">
        <v>64</v>
      </c>
      <c r="C24" s="9" t="str">
        <f xml:space="preserve"> IF('MEDICIÓN NIVELES DE RUIDO'!F27=0,"-",'MEDICIÓN NIVELES DE RUIDO'!F27)</f>
        <v>-</v>
      </c>
      <c r="D24" s="1"/>
      <c r="E24" s="9" t="str">
        <f>IF(C24="-","-",C24-5)</f>
        <v>-</v>
      </c>
      <c r="F24" s="1"/>
      <c r="G24" s="1"/>
      <c r="K24" s="20"/>
      <c r="L24" s="20"/>
      <c r="M24" s="9">
        <f>IF(K17="-","-",K17-K32)</f>
        <v>60</v>
      </c>
      <c r="N24" s="20"/>
      <c r="O24" s="20"/>
    </row>
    <row r="25" spans="1:16" ht="16.5" x14ac:dyDescent="0.25">
      <c r="B25" s="26"/>
      <c r="C25" s="1"/>
      <c r="D25" s="1"/>
      <c r="E25" s="19" t="s">
        <v>83</v>
      </c>
      <c r="F25" s="1"/>
      <c r="G25" s="16" t="s">
        <v>80</v>
      </c>
      <c r="K25" s="21"/>
      <c r="L25" s="22"/>
      <c r="M25" s="29" t="s">
        <v>87</v>
      </c>
      <c r="N25" s="20"/>
      <c r="O25" s="20"/>
    </row>
    <row r="26" spans="1:16" ht="19.7" customHeight="1" x14ac:dyDescent="0.25">
      <c r="A26" s="107" t="s">
        <v>67</v>
      </c>
      <c r="B26" s="26" t="s">
        <v>62</v>
      </c>
      <c r="C26" s="9" t="str">
        <f>IF('MEDICIÓN NIVELES DE RUIDO'!B29=0,"-",'MEDICIÓN NIVELES DE RUIDO'!B29)</f>
        <v>-</v>
      </c>
      <c r="D26" s="1"/>
      <c r="E26" s="1"/>
      <c r="F26" s="1"/>
      <c r="G26" s="9" t="str">
        <f>IF(E27="-","-",MAX(C26,E27))</f>
        <v>-</v>
      </c>
      <c r="K26" s="20"/>
      <c r="L26" s="20"/>
      <c r="N26" s="20"/>
      <c r="O26" s="20"/>
    </row>
    <row r="27" spans="1:16" ht="19.7" customHeight="1" x14ac:dyDescent="0.25">
      <c r="A27" s="107"/>
      <c r="B27" s="26" t="s">
        <v>64</v>
      </c>
      <c r="C27" s="9" t="str">
        <f xml:space="preserve"> IF('MEDICIÓN NIVELES DE RUIDO'!F29=0,"-",'MEDICIÓN NIVELES DE RUIDO'!F29)</f>
        <v>-</v>
      </c>
      <c r="D27" s="1"/>
      <c r="E27" s="9" t="str">
        <f>IF(C27="-","-",C27-5)</f>
        <v>-</v>
      </c>
      <c r="F27" s="1"/>
      <c r="G27" s="1"/>
      <c r="K27" s="20"/>
      <c r="L27" s="20"/>
      <c r="N27" s="20"/>
      <c r="O27" s="20"/>
    </row>
    <row r="28" spans="1:16" x14ac:dyDescent="0.25">
      <c r="B28" s="26"/>
      <c r="C28" s="1"/>
      <c r="D28" s="1"/>
      <c r="E28" s="19" t="s">
        <v>83</v>
      </c>
      <c r="F28" s="1"/>
      <c r="G28" s="16" t="s">
        <v>80</v>
      </c>
      <c r="J28" s="110" t="s">
        <v>86</v>
      </c>
      <c r="K28" s="110"/>
      <c r="L28" s="110"/>
    </row>
    <row r="29" spans="1:16" ht="19.7" customHeight="1" x14ac:dyDescent="0.25">
      <c r="B29" s="26" t="s">
        <v>62</v>
      </c>
      <c r="C29" s="9" t="str">
        <f>IF('MEDICIÓN NIVELES DE RUIDO'!B31=0,"-",'MEDICIÓN NIVELES DE RUIDO'!B31)</f>
        <v>-</v>
      </c>
      <c r="D29" s="1"/>
      <c r="E29" s="1"/>
      <c r="F29" s="1"/>
      <c r="G29" s="9" t="str">
        <f>IF(E30="-","-",MAX(C29,E30))</f>
        <v>-</v>
      </c>
      <c r="K29" s="32">
        <f>IF(M7="Seleccione","0",IF(M7="Exterior",0,IF(M8="Abierta",5,10)))</f>
        <v>0</v>
      </c>
    </row>
    <row r="30" spans="1:16" ht="19.7" customHeight="1" x14ac:dyDescent="0.25">
      <c r="B30" s="26" t="s">
        <v>64</v>
      </c>
      <c r="C30" s="9" t="str">
        <f xml:space="preserve"> IF('MEDICIÓN NIVELES DE RUIDO'!F31=0,"-",'MEDICIÓN NIVELES DE RUIDO'!F31)</f>
        <v>-</v>
      </c>
      <c r="D30" s="1"/>
      <c r="E30" s="9" t="str">
        <f>IF(C30="-","-",C30-5)</f>
        <v>-</v>
      </c>
      <c r="F30" s="1"/>
      <c r="G30" s="1"/>
      <c r="H30" s="1"/>
    </row>
    <row r="31" spans="1:16" ht="15.75" thickBot="1" x14ac:dyDescent="0.3">
      <c r="E31" s="23" t="s">
        <v>83</v>
      </c>
    </row>
    <row r="32" spans="1:16" ht="19.7" customHeight="1" thickBot="1" x14ac:dyDescent="0.3">
      <c r="C32" s="9">
        <f>'MEDICIÓN NIVELES DE RUIDO'!C40</f>
        <v>0</v>
      </c>
      <c r="J32" s="24"/>
      <c r="K32" s="9">
        <f>C32+K29</f>
        <v>0</v>
      </c>
      <c r="O32" s="18">
        <f>K32</f>
        <v>0</v>
      </c>
    </row>
    <row r="33" spans="1:16" ht="15" customHeight="1" x14ac:dyDescent="0.25">
      <c r="B33" s="106" t="s">
        <v>89</v>
      </c>
      <c r="C33" s="106"/>
      <c r="D33" s="106"/>
      <c r="E33" s="106"/>
    </row>
    <row r="34" spans="1:16" x14ac:dyDescent="0.25">
      <c r="B34" s="20"/>
      <c r="C34" s="20"/>
      <c r="D34" s="30"/>
      <c r="E34" s="20"/>
      <c r="N34" s="25"/>
      <c r="O34" s="25"/>
      <c r="P34" s="25"/>
    </row>
    <row r="35" spans="1:16" x14ac:dyDescent="0.25">
      <c r="D35" s="20"/>
      <c r="N35" s="25"/>
      <c r="O35" s="25"/>
      <c r="P35" s="25"/>
    </row>
    <row r="36" spans="1:16" x14ac:dyDescent="0.25">
      <c r="L36" s="17" t="s">
        <v>88</v>
      </c>
    </row>
    <row r="39" spans="1:16" x14ac:dyDescent="0.25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</row>
  </sheetData>
  <sheetProtection sheet="1" objects="1" scenarios="1"/>
  <mergeCells count="17">
    <mergeCell ref="J4:L5"/>
    <mergeCell ref="J7:L7"/>
    <mergeCell ref="J8:L8"/>
    <mergeCell ref="J3:O3"/>
    <mergeCell ref="M4:O5"/>
    <mergeCell ref="J6:O6"/>
    <mergeCell ref="M7:O7"/>
    <mergeCell ref="M8:O8"/>
    <mergeCell ref="B33:E33"/>
    <mergeCell ref="A8:A9"/>
    <mergeCell ref="N21:P21"/>
    <mergeCell ref="J21:L21"/>
    <mergeCell ref="J28:L28"/>
    <mergeCell ref="A17:A18"/>
    <mergeCell ref="A26:A27"/>
    <mergeCell ref="J9:O9"/>
    <mergeCell ref="J10:O10"/>
  </mergeCells>
  <pageMargins left="0.55059523809523814" right="0.60049019607843135" top="0.75" bottom="0.75" header="0.3" footer="0.3"/>
  <pageSetup paperSize="122" orientation="portrait" verticalDpi="597" r:id="rId1"/>
  <headerFooter>
    <oddHeader xml:space="preserve">&amp;C&amp;10 &amp;"-,Negrita"REPORTE TÉCNICO DECRETO SUPREMO N°38/11 DEL MINISTERIO DEL MEDIO AMBIENTE&amp;"-,Normal"
Establece Norma de Emisión de Ruidos Generados por Fuentes que Indica&amp;11
</oddHeader>
    <oddFooter xml:space="preserve">&amp;RPágina  ___  de ___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>
          <x14:formula1>
            <xm:f>variables!$B$2:$B$4</xm:f>
          </x14:formula1>
          <xm:sqref>M7</xm:sqref>
        </x14:dataValidation>
        <x14:dataValidation type="list" allowBlank="1" showInputMessage="1" showErrorMessage="1">
          <x14:formula1>
            <xm:f>variables!$C$2:$C$5</xm:f>
          </x14:formula1>
          <xm:sqref>M8:O8</xm:sqref>
        </x14:dataValidation>
        <x14:dataValidation type="list" allowBlank="1" showInputMessage="1" showErrorMessage="1">
          <x14:formula1>
            <xm:f>variables!$D$2:$D$4</xm:f>
          </x14:formula1>
          <xm:sqref>J10:O10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G35"/>
  <sheetViews>
    <sheetView showGridLines="0" view="pageLayout" zoomScaleNormal="100" workbookViewId="0">
      <selection activeCell="B29" sqref="B29:G29"/>
    </sheetView>
  </sheetViews>
  <sheetFormatPr baseColWidth="10" defaultColWidth="11.42578125" defaultRowHeight="15" x14ac:dyDescent="0.25"/>
  <cols>
    <col min="1" max="7" width="12.5703125" customWidth="1"/>
    <col min="8" max="8" width="11.85546875" customWidth="1"/>
  </cols>
  <sheetData>
    <row r="1" spans="1:7" ht="18.75" x14ac:dyDescent="0.25">
      <c r="A1" s="2" t="s">
        <v>79</v>
      </c>
      <c r="B1" s="3"/>
      <c r="C1" s="3"/>
      <c r="D1" s="3"/>
      <c r="E1" s="3"/>
      <c r="F1" s="3"/>
      <c r="G1" s="3"/>
    </row>
    <row r="3" spans="1:7" x14ac:dyDescent="0.25">
      <c r="A3" s="8" t="s">
        <v>104</v>
      </c>
      <c r="B3" s="3"/>
      <c r="C3" s="3"/>
      <c r="D3" s="3"/>
      <c r="E3" s="3"/>
      <c r="F3" s="3"/>
      <c r="G3" s="3"/>
    </row>
    <row r="5" spans="1:7" ht="39.75" customHeight="1" x14ac:dyDescent="0.25">
      <c r="A5" s="38" t="s">
        <v>33</v>
      </c>
      <c r="B5" s="38" t="s">
        <v>105</v>
      </c>
      <c r="C5" s="38" t="s">
        <v>106</v>
      </c>
      <c r="D5" s="38" t="s">
        <v>109</v>
      </c>
      <c r="E5" s="38" t="s">
        <v>110</v>
      </c>
      <c r="F5" s="38" t="s">
        <v>108</v>
      </c>
      <c r="G5" s="38" t="s">
        <v>111</v>
      </c>
    </row>
    <row r="6" spans="1:7" x14ac:dyDescent="0.25">
      <c r="A6" s="37"/>
      <c r="B6" s="44">
        <v>60</v>
      </c>
      <c r="C6" s="44" t="s">
        <v>173</v>
      </c>
      <c r="D6" s="45" t="s">
        <v>130</v>
      </c>
      <c r="E6" s="45" t="s">
        <v>127</v>
      </c>
      <c r="F6" s="44">
        <f>IF(E6="Seleccione","-",IF(E6="Diurno",VLOOKUP(D6,variables!$B$13:$D$17,2,FALSE),VLOOKUP(D6,variables!$B$13:$D$17,3,FALSE)))</f>
        <v>50</v>
      </c>
      <c r="G6" s="45" t="str">
        <f>IF(F6="-","-",IF(F6-B6&lt;0,"Supera","No Supera"))</f>
        <v>Supera</v>
      </c>
    </row>
    <row r="8" spans="1:7" x14ac:dyDescent="0.25">
      <c r="A8" s="8" t="s">
        <v>112</v>
      </c>
      <c r="B8" s="3"/>
      <c r="C8" s="3"/>
      <c r="D8" s="3"/>
      <c r="E8" s="3"/>
      <c r="F8" s="3"/>
      <c r="G8" s="3"/>
    </row>
    <row r="10" spans="1:7" x14ac:dyDescent="0.25">
      <c r="A10" s="127" t="s">
        <v>163</v>
      </c>
      <c r="B10" s="128"/>
      <c r="C10" s="128"/>
      <c r="D10" s="128"/>
      <c r="E10" s="128"/>
      <c r="F10" s="128"/>
      <c r="G10" s="129"/>
    </row>
    <row r="11" spans="1:7" x14ac:dyDescent="0.25">
      <c r="A11" s="130" t="s">
        <v>164</v>
      </c>
      <c r="B11" s="131"/>
      <c r="C11" s="131"/>
      <c r="D11" s="131"/>
      <c r="E11" s="131"/>
      <c r="F11" s="131"/>
      <c r="G11" s="132"/>
    </row>
    <row r="12" spans="1:7" x14ac:dyDescent="0.25">
      <c r="A12" s="133"/>
      <c r="B12" s="134"/>
      <c r="C12" s="134"/>
      <c r="D12" s="134"/>
      <c r="E12" s="134"/>
      <c r="F12" s="134"/>
      <c r="G12" s="135"/>
    </row>
    <row r="13" spans="1:7" x14ac:dyDescent="0.25">
      <c r="A13" s="133"/>
      <c r="B13" s="134"/>
      <c r="C13" s="134"/>
      <c r="D13" s="134"/>
      <c r="E13" s="134"/>
      <c r="F13" s="134"/>
      <c r="G13" s="135"/>
    </row>
    <row r="14" spans="1:7" x14ac:dyDescent="0.25">
      <c r="A14" s="133"/>
      <c r="B14" s="134"/>
      <c r="C14" s="134"/>
      <c r="D14" s="134"/>
      <c r="E14" s="134"/>
      <c r="F14" s="134"/>
      <c r="G14" s="135"/>
    </row>
    <row r="15" spans="1:7" x14ac:dyDescent="0.25">
      <c r="A15" s="133"/>
      <c r="B15" s="134"/>
      <c r="C15" s="134"/>
      <c r="D15" s="134"/>
      <c r="E15" s="134"/>
      <c r="F15" s="134"/>
      <c r="G15" s="135"/>
    </row>
    <row r="16" spans="1:7" x14ac:dyDescent="0.25">
      <c r="A16" s="136"/>
      <c r="B16" s="137"/>
      <c r="C16" s="137"/>
      <c r="D16" s="137"/>
      <c r="E16" s="137"/>
      <c r="F16" s="137"/>
      <c r="G16" s="138"/>
    </row>
    <row r="17" spans="1:7" ht="15" customHeight="1" x14ac:dyDescent="0.25">
      <c r="A17" s="130" t="s">
        <v>174</v>
      </c>
      <c r="B17" s="139"/>
      <c r="C17" s="139"/>
      <c r="D17" s="139"/>
      <c r="E17" s="139"/>
      <c r="F17" s="139"/>
      <c r="G17" s="140"/>
    </row>
    <row r="18" spans="1:7" ht="15" customHeight="1" x14ac:dyDescent="0.25">
      <c r="A18" s="156"/>
      <c r="B18" s="157"/>
      <c r="C18" s="157"/>
      <c r="D18" s="157"/>
      <c r="E18" s="157"/>
      <c r="F18" s="157"/>
      <c r="G18" s="158"/>
    </row>
    <row r="19" spans="1:7" x14ac:dyDescent="0.25">
      <c r="A19" s="141"/>
      <c r="B19" s="142"/>
      <c r="C19" s="142"/>
      <c r="D19" s="142"/>
      <c r="E19" s="142"/>
      <c r="F19" s="142"/>
      <c r="G19" s="143"/>
    </row>
    <row r="20" spans="1:7" ht="15" customHeight="1" x14ac:dyDescent="0.25">
      <c r="A20" s="130" t="s">
        <v>165</v>
      </c>
      <c r="B20" s="139"/>
      <c r="C20" s="139"/>
      <c r="D20" s="139"/>
      <c r="E20" s="139"/>
      <c r="F20" s="139"/>
      <c r="G20" s="140"/>
    </row>
    <row r="21" spans="1:7" x14ac:dyDescent="0.25">
      <c r="A21" s="141"/>
      <c r="B21" s="142"/>
      <c r="C21" s="142"/>
      <c r="D21" s="142"/>
      <c r="E21" s="142"/>
      <c r="F21" s="142"/>
      <c r="G21" s="143"/>
    </row>
    <row r="23" spans="1:7" x14ac:dyDescent="0.25">
      <c r="A23" s="8" t="s">
        <v>113</v>
      </c>
      <c r="B23" s="3"/>
      <c r="C23" s="3"/>
      <c r="D23" s="3"/>
      <c r="E23" s="3"/>
      <c r="F23" s="3"/>
      <c r="G23" s="3"/>
    </row>
    <row r="25" spans="1:7" x14ac:dyDescent="0.25">
      <c r="A25" s="4" t="s">
        <v>114</v>
      </c>
      <c r="B25" s="144" t="s">
        <v>115</v>
      </c>
      <c r="C25" s="145"/>
      <c r="D25" s="145"/>
      <c r="E25" s="145"/>
      <c r="F25" s="145"/>
      <c r="G25" s="146"/>
    </row>
    <row r="26" spans="1:7" x14ac:dyDescent="0.25">
      <c r="A26" s="44">
        <v>1</v>
      </c>
      <c r="B26" s="55" t="s">
        <v>166</v>
      </c>
      <c r="C26" s="55"/>
      <c r="D26" s="55"/>
      <c r="E26" s="55"/>
      <c r="F26" s="55"/>
      <c r="G26" s="55"/>
    </row>
    <row r="27" spans="1:7" x14ac:dyDescent="0.25">
      <c r="A27" s="44">
        <v>2</v>
      </c>
      <c r="B27" s="55" t="s">
        <v>167</v>
      </c>
      <c r="C27" s="55"/>
      <c r="D27" s="55"/>
      <c r="E27" s="55"/>
      <c r="F27" s="55"/>
      <c r="G27" s="55"/>
    </row>
    <row r="28" spans="1:7" x14ac:dyDescent="0.25">
      <c r="A28" s="44">
        <v>3</v>
      </c>
      <c r="B28" s="55" t="s">
        <v>168</v>
      </c>
      <c r="C28" s="55"/>
      <c r="D28" s="55"/>
      <c r="E28" s="55"/>
      <c r="F28" s="55"/>
      <c r="G28" s="55"/>
    </row>
    <row r="29" spans="1:7" x14ac:dyDescent="0.25">
      <c r="A29" s="44">
        <v>4</v>
      </c>
      <c r="B29" s="55" t="s">
        <v>169</v>
      </c>
      <c r="C29" s="55"/>
      <c r="D29" s="55"/>
      <c r="E29" s="55"/>
      <c r="F29" s="55"/>
      <c r="G29" s="55"/>
    </row>
    <row r="31" spans="1:7" x14ac:dyDescent="0.25">
      <c r="A31" s="8" t="s">
        <v>116</v>
      </c>
      <c r="B31" s="3"/>
      <c r="C31" s="3"/>
      <c r="D31" s="3"/>
      <c r="E31" s="3"/>
      <c r="F31" s="3"/>
      <c r="G31" s="3"/>
    </row>
    <row r="33" spans="1:7" x14ac:dyDescent="0.25">
      <c r="A33" s="147" t="s">
        <v>117</v>
      </c>
      <c r="B33" s="148"/>
      <c r="C33" s="82"/>
      <c r="D33" s="82"/>
      <c r="E33" s="82"/>
      <c r="F33" s="82"/>
      <c r="G33" s="82"/>
    </row>
    <row r="34" spans="1:7" ht="27" customHeight="1" x14ac:dyDescent="0.25">
      <c r="A34" s="147" t="s">
        <v>118</v>
      </c>
      <c r="B34" s="148"/>
      <c r="C34" s="82"/>
      <c r="D34" s="82"/>
      <c r="E34" s="82"/>
      <c r="F34" s="82"/>
      <c r="G34" s="82"/>
    </row>
    <row r="35" spans="1:7" ht="30" customHeight="1" x14ac:dyDescent="0.25">
      <c r="A35" s="147" t="s">
        <v>119</v>
      </c>
      <c r="B35" s="148"/>
      <c r="C35" s="82"/>
      <c r="D35" s="82"/>
      <c r="E35" s="82"/>
      <c r="F35" s="82"/>
      <c r="G35" s="82"/>
    </row>
  </sheetData>
  <mergeCells count="15">
    <mergeCell ref="A34:B34"/>
    <mergeCell ref="A35:B35"/>
    <mergeCell ref="C33:G33"/>
    <mergeCell ref="C34:G34"/>
    <mergeCell ref="C35:G35"/>
    <mergeCell ref="B26:G26"/>
    <mergeCell ref="B27:G27"/>
    <mergeCell ref="B28:G28"/>
    <mergeCell ref="B29:G29"/>
    <mergeCell ref="A33:B33"/>
    <mergeCell ref="A10:G10"/>
    <mergeCell ref="A11:G16"/>
    <mergeCell ref="A20:G21"/>
    <mergeCell ref="B25:G25"/>
    <mergeCell ref="A17:G19"/>
  </mergeCells>
  <pageMargins left="0.7" right="0.7" top="0.75" bottom="0.75" header="0.3" footer="0.3"/>
  <pageSetup paperSize="122" orientation="portrait" verticalDpi="597" r:id="rId1"/>
  <headerFooter>
    <oddHeader xml:space="preserve">&amp;C&amp;10 &amp;"-,Negrita"REPORTE TÉCNICO DECRETO SUPREMO N°38/11 DEL MINISTERIO DEL MEDIO AMBIENTE&amp;"-,Normal"
Establece Norma de Emisión de Ruidos Generados por Fuentes que Indica&amp;11
</oddHeader>
    <oddFooter xml:space="preserve">&amp;RPágina  ___  de ___
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variables!$B$12:$B$17</xm:f>
          </x14:formula1>
          <xm:sqref>D6</xm:sqref>
        </x14:dataValidation>
        <x14:dataValidation type="list" allowBlank="1" showInputMessage="1" showErrorMessage="1">
          <x14:formula1>
            <xm:f>variables!$F$3:$F$5</xm:f>
          </x14:formula1>
          <xm:sqref>E6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2:F17"/>
  <sheetViews>
    <sheetView workbookViewId="0">
      <selection activeCell="B1" sqref="B1"/>
    </sheetView>
  </sheetViews>
  <sheetFormatPr baseColWidth="10" defaultRowHeight="15" x14ac:dyDescent="0.25"/>
  <sheetData>
    <row r="2" spans="2:6" x14ac:dyDescent="0.25">
      <c r="B2" t="s">
        <v>98</v>
      </c>
      <c r="C2" t="s">
        <v>98</v>
      </c>
      <c r="D2" t="s">
        <v>98</v>
      </c>
      <c r="E2" t="s">
        <v>120</v>
      </c>
      <c r="F2" t="s">
        <v>107</v>
      </c>
    </row>
    <row r="3" spans="2:6" x14ac:dyDescent="0.25">
      <c r="B3" t="s">
        <v>81</v>
      </c>
      <c r="C3" t="s">
        <v>100</v>
      </c>
      <c r="D3" t="s">
        <v>102</v>
      </c>
      <c r="E3" t="s">
        <v>98</v>
      </c>
      <c r="F3" t="s">
        <v>98</v>
      </c>
    </row>
    <row r="4" spans="2:6" x14ac:dyDescent="0.25">
      <c r="B4" t="s">
        <v>99</v>
      </c>
      <c r="C4" t="s">
        <v>82</v>
      </c>
      <c r="D4" t="s">
        <v>103</v>
      </c>
      <c r="E4" t="s">
        <v>121</v>
      </c>
      <c r="F4" t="s">
        <v>126</v>
      </c>
    </row>
    <row r="5" spans="2:6" x14ac:dyDescent="0.25">
      <c r="C5" t="s">
        <v>101</v>
      </c>
      <c r="E5" t="s">
        <v>122</v>
      </c>
      <c r="F5" t="s">
        <v>127</v>
      </c>
    </row>
    <row r="6" spans="2:6" x14ac:dyDescent="0.25">
      <c r="E6" t="s">
        <v>123</v>
      </c>
    </row>
    <row r="7" spans="2:6" x14ac:dyDescent="0.25">
      <c r="E7" t="s">
        <v>124</v>
      </c>
    </row>
    <row r="8" spans="2:6" x14ac:dyDescent="0.25">
      <c r="E8" t="s">
        <v>125</v>
      </c>
    </row>
    <row r="11" spans="2:6" x14ac:dyDescent="0.25">
      <c r="B11" t="s">
        <v>120</v>
      </c>
    </row>
    <row r="12" spans="2:6" x14ac:dyDescent="0.25">
      <c r="B12" t="s">
        <v>98</v>
      </c>
      <c r="C12" t="s">
        <v>126</v>
      </c>
      <c r="D12" t="s">
        <v>127</v>
      </c>
    </row>
    <row r="13" spans="2:6" x14ac:dyDescent="0.25">
      <c r="B13" t="s">
        <v>128</v>
      </c>
      <c r="C13">
        <v>55</v>
      </c>
      <c r="D13">
        <v>45</v>
      </c>
    </row>
    <row r="14" spans="2:6" x14ac:dyDescent="0.25">
      <c r="B14" t="s">
        <v>129</v>
      </c>
      <c r="C14">
        <v>60</v>
      </c>
      <c r="D14">
        <v>45</v>
      </c>
    </row>
    <row r="15" spans="2:6" x14ac:dyDescent="0.25">
      <c r="B15" t="s">
        <v>130</v>
      </c>
      <c r="C15">
        <v>65</v>
      </c>
      <c r="D15">
        <v>50</v>
      </c>
    </row>
    <row r="16" spans="2:6" x14ac:dyDescent="0.25">
      <c r="B16" t="s">
        <v>131</v>
      </c>
      <c r="C16">
        <v>70</v>
      </c>
      <c r="D16">
        <v>70</v>
      </c>
    </row>
    <row r="17" spans="2:4" x14ac:dyDescent="0.25">
      <c r="B17" t="s">
        <v>132</v>
      </c>
      <c r="C17">
        <f>MIN('EVALUACIÓN DE NIVELES DE RUIDO'!$O$32+10,C15)</f>
        <v>10</v>
      </c>
      <c r="D17">
        <f>MIN('EVALUACIÓN DE NIVELES DE RUIDO'!$O$32+10,D15)</f>
        <v>10</v>
      </c>
    </row>
  </sheetData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0r1FZEpgfkiaeVMYc1lkAOZViETImHFFWq5o7ySLOFY=</DigestValue>
    </Reference>
    <Reference Type="http://www.w3.org/2000/09/xmldsig#Object" URI="#idOfficeObject">
      <DigestMethod Algorithm="http://www.w3.org/2001/04/xmlenc#sha256"/>
      <DigestValue>/HbJ+hqpiqtx+I6zyeUOVpc39Q5xOkO3RcLX8Q0r0cI=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l75Ta8RRLi2zAFQ3T6Q9VQw5znmTA6md0oWTCZ+O2RM=</DigestValue>
    </Reference>
    <Reference Type="http://www.w3.org/2000/09/xmldsig#Object" URI="#idValidSigLnImg">
      <DigestMethod Algorithm="http://www.w3.org/2001/04/xmlenc#sha256"/>
      <DigestValue>6rdXkAWSnAvuNDfBNNCk1FQohiueT3u626nNAm0gaMM=</DigestValue>
    </Reference>
    <Reference Type="http://www.w3.org/2000/09/xmldsig#Object" URI="#idInvalidSigLnImg">
      <DigestMethod Algorithm="http://www.w3.org/2001/04/xmlenc#sha256"/>
      <DigestValue>wi27OdeaXD30jYef+W9E5wwxUzCmxX9KnPyhrO4DlVI=</DigestValue>
    </Reference>
  </SignedInfo>
  <SignatureValue>mYlboOsYh1ZtWzoBOIUzUaldjAq1lwD3d/zscX8/tQluZyt6FjD/eOtRI0N1oDZAvinibLqB18sD
vCHRrf/cBntw7ex2wdlw1PP8mAkkgLj1MAqL52jZkuqaiQ11TeaQzoGvykLWMGq5/syqgdkVW2Pb
kcEIt4eXWOQrQS+oc8Zjd2G0gCJA1bBlsDN4IDhD6ElelA9YSp53AX8KR3LM10FHFV61lpaM0bHK
N0fS85S1NYX3OiRZIUoZgJqTHAEvvEVBco5sqWfCRpofnPc8cf/BQMpfJYbYt6cyFQzlFzfDMhhM
tsLgWomlfQicAmk2xINEeVBMeIvH5uLEk9aXeQ==</SignatureValue>
  <KeyInfo>
    <X509Data>
      <X509Certificate>MIIHSzCCBjOgAwIBAgIQCQgWc1IxlGBR9UjiR3cdqjANBgkqhkiG9w0BAQsFADCB4DELMAkGA1UEBhMCQ0wxFDASBgNVBAoTC0UtU2lnbiBTLkEuMR8wHQYDVQQLExZTeW1hbnRlYyBUcnVzdCBOZXR3b3JrMTUwMwYDVQQLEyxDbGFzcyAyIE1hbmFnZWQgUEtJIEluZGl2aWR1YWwgU3Vic2NyaWJlciBDQTFCMEAGA1UEAxM5RS1TaWduIEZpcm1hIEVsZWN0cm9uaWNhIEF2YW56YWRhIHBhcmEgRXN0YWRvIGRlIENoaWxlIENBMR8wHQYJKoZIhvcNAQkBFhBlLXNpZ25AZS1zaWduLmNsMB4XDTE3MDIxMDAwMDAwMFoXDTE4MDIxMDIzNTk1OVowggExMQswCQYDVQQGEwJDTDEsMCoGA1UECAwjREVDSU1PQ1VBUlRBIC0gUkVHSU9ORVMgREUgTE9TIFJJT1MxETAPBgNVBAcMCFZBTERJVklBMSwwKgYDVQQKDCNTdXBlcmludGVuZGVuY2lhIGRlbCBNZWRpbyBBbWJpZW50ZTEqMCgGA1UECxMhVGVybXMgb2YgdXNlIGF0IHd3dy5lLXNpZ24uY2wvcnBhMRkwFwYDVQQLFBBSVVQgLSAxMTUzNzUzMi02MRUwEwYDVQQMDAxGSVNDQUxJWkFET1IxKTAnBgNVBAMMIE1BVVJJQ0lPIEVOUklRVUUgQkVOSVRFWiBNT1JBTEVTMSowKAYJKoZIhvcNAQkBFhttYXVyaWNpby5iZW5pdGV6QHNtYS5nb2IuY2wwggEiMA0GCSqGSIb3DQEBAQUAA4IBDwAwggEKAoIBAQDE6+0XMvlYOkxmFO9PAEyCyD2f1MCj/flBG3XLu2n3A7AbOFYCwPHBq/dOGQVs29BeKJ5y4jdKgqJHg2twoilGJlQeZAxoURD1Z36Fz6viGDkWqOyH11tbjygvilKbSjDBbvYmX1aibpyEeS/+eki9ebvawK+9yja7p/WWzLszJ/5tRFVpnFYV++4kL6zBL7HYJ2jx8cvaV0PX8+brVbU0RB9TF3Yr0u+d9Eui2IHAq1DjhNwqoXSNBi1iJ8+4PRK+567582HrLRA1pm9nshbvmF4A32TQbmy7ou1DgKlKRJuWdmh8BQUrdQsr6ERafuDY84sPqRaRCetb9DLI/c2JAgMBAAGjggKrMIICpzAjBgNVHREEHDAaoBgGCCsGAQQBwQEBoAwWCjExNTM3NTMyLTYwCQYDVR0TBAIwADALBgNVHQ8EBAMCBeAwZgYDVR0fBF8wXTBboFmgV4ZVaHR0cDovL29uc2l0ZWNybC52ZXJpc2lnbi5jb20vRVNpZ25TQUF1dG9yaWRhZGRlUmVnaXN0cm9Fc3RhZG9kZUNoaWxlRzIvTGF0ZXN0Q1JMLmNybDAfBgNVHSMEGDAWgBQbqh6evZl573NlxAkqWXR8MXQrgjAdBgNVHQ4EFgQUIyfjn9ivITfGz7/tE3tEEalznTkwOwYIKwYBBQUHAQEELzAtMCsGCCsGAQUFBzABhh9odHRwOi8vb25zaXRlLW9jc3AudmVyaXNpZ24uY29tMIIBFwYDVR0gBIIBDjCCAQowggEGBgtghkgBhvhFAQcXAjCB9jAyBggrBgEFBQcCARYmaHR0cHM6Ly93d3cuZS1zaWduLmNsL3JlcG9zaXRvcmlvLmh0bWwwgb8GCCsGAQUFBwICMIGyGoGvQ2VydGlmaWNhZG8gcGFyYSBmaXJtYSBlbGVjdHJvbmljYSBhdmFuemFkYS4gUFNDIGFjcmVkaXRhZG8gcG9yIFJlc29sdWNpb24gRXhlbnRhIGRlIGxhIFN1YnNlY3JldGFyaWEgZGUgRWNvbm9taWEgZGlzcG9uaWJsZSBlbiBodHRwczovL3d3dy5lLXNpZ24uY2wvcmVwb3NpdG9yaW8vYWNyZWRpdGFjaW9uLzARBglghkgBhvhCAQEEBAMCB4AwEQYKYIZIAYb4RQEGCQQDAQH/MB0GA1UdJQQWMBQGCCsGAQUFBwMCBggrBgEFBQcDBDAjBgNVHRIEHDAaoBgGCCsGAQQBwQECoAwWCjk5NTUxNzQwLUswDQYJKoZIhvcNAQELBQADggEBAE6vNTF17LbAjJw6KBVykuZv8cMi1pGjj6bwwfraBEdVWS+vi7vCZVOGw9Z3f9y84TSU1HlyHyO5a+4j01BOqruyx5sTEJ4LIZzKi9jmmOtET10QwlcG1aEAy8OU7xRxJ+ggMToRkob3xrQEdf7tcn+GUpHg/XRjKArHHqzLwIkScG3kFRc1fjVRief+WXtR78R+cd2wt+bgM//qxYfZZA8g7x7hYHVxGhMF/JgBAo6VsO9/CpeIvPBFk1VUGEluLhIqleWkwufwgTH1FO8Y7b5G6aE0htakmQKwZuy6iQKMXGVGzx9oWFoAyD1GC5ibPC7LdtilKLcXY0VOSbVQ0GY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1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9hkTQ75JAfW23smmIrr+KrL38a95DOPJIMJM2bZ4cJo=</DigestValue>
      </Reference>
      <Reference URI="/xl/calcChain.xml?ContentType=application/vnd.openxmlformats-officedocument.spreadsheetml.calcChain+xml">
        <DigestMethod Algorithm="http://www.w3.org/2001/04/xmlenc#sha256"/>
        <DigestValue>rGteokJm+j3TM29RGD5OgD07mC6S+OB5G78sG6CA5JA=</DigestValue>
      </Reference>
      <Reference URI="/xl/ctrlProps/ctrlProp1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10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11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12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13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14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15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16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17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18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19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2.xml?ContentType=application/vnd.ms-excel.controlproperties+xml">
        <DigestMethod Algorithm="http://www.w3.org/2001/04/xmlenc#sha256"/>
        <DigestValue>h1NsTAgYYOdq52Nqbmxrm0o8RyglRd4XTAEGorq//4U=</DigestValue>
      </Reference>
      <Reference URI="/xl/ctrlProps/ctrlProp20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21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22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23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24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25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26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27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28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29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3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30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31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32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33.xml?ContentType=application/vnd.ms-excel.controlproperties+xml">
        <DigestMethod Algorithm="http://www.w3.org/2001/04/xmlenc#sha256"/>
        <DigestValue>h1NsTAgYYOdq52Nqbmxrm0o8RyglRd4XTAEGorq//4U=</DigestValue>
      </Reference>
      <Reference URI="/xl/ctrlProps/ctrlProp34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35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36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37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38.xml?ContentType=application/vnd.ms-excel.controlproperties+xml">
        <DigestMethod Algorithm="http://www.w3.org/2001/04/xmlenc#sha256"/>
        <DigestValue>h1NsTAgYYOdq52Nqbmxrm0o8RyglRd4XTAEGorq//4U=</DigestValue>
      </Reference>
      <Reference URI="/xl/ctrlProps/ctrlProp39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4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40.xml?ContentType=application/vnd.ms-excel.controlproperties+xml">
        <DigestMethod Algorithm="http://www.w3.org/2001/04/xmlenc#sha256"/>
        <DigestValue>h1NsTAgYYOdq52Nqbmxrm0o8RyglRd4XTAEGorq//4U=</DigestValue>
      </Reference>
      <Reference URI="/xl/ctrlProps/ctrlProp41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42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43.xml?ContentType=application/vnd.ms-excel.controlproperties+xml">
        <DigestMethod Algorithm="http://www.w3.org/2001/04/xmlenc#sha256"/>
        <DigestValue>h1NsTAgYYOdq52Nqbmxrm0o8RyglRd4XTAEGorq//4U=</DigestValue>
      </Reference>
      <Reference URI="/xl/ctrlProps/ctrlProp44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45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46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47.xml?ContentType=application/vnd.ms-excel.controlproperties+xml">
        <DigestMethod Algorithm="http://www.w3.org/2001/04/xmlenc#sha256"/>
        <DigestValue>h1NsTAgYYOdq52Nqbmxrm0o8RyglRd4XTAEGorq//4U=</DigestValue>
      </Reference>
      <Reference URI="/xl/ctrlProps/ctrlProp48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49.xml?ContentType=application/vnd.ms-excel.controlproperties+xml">
        <DigestMethod Algorithm="http://www.w3.org/2001/04/xmlenc#sha256"/>
        <DigestValue>h1NsTAgYYOdq52Nqbmxrm0o8RyglRd4XTAEGorq//4U=</DigestValue>
      </Reference>
      <Reference URI="/xl/ctrlProps/ctrlProp5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50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51.xml?ContentType=application/vnd.ms-excel.controlproperties+xml">
        <DigestMethod Algorithm="http://www.w3.org/2001/04/xmlenc#sha256"/>
        <DigestValue>h1NsTAgYYOdq52Nqbmxrm0o8RyglRd4XTAEGorq//4U=</DigestValue>
      </Reference>
      <Reference URI="/xl/ctrlProps/ctrlProp6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7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8.xml?ContentType=application/vnd.ms-excel.controlproperties+xml">
        <DigestMethod Algorithm="http://www.w3.org/2001/04/xmlenc#sha256"/>
        <DigestValue>PugJUys2DfYnCojV9fVG04D9ziSHTg/4D5fzUSJr/eI=</DigestValue>
      </Reference>
      <Reference URI="/xl/ctrlProps/ctrlProp9.xml?ContentType=application/vnd.ms-excel.controlproperties+xml">
        <DigestMethod Algorithm="http://www.w3.org/2001/04/xmlenc#sha256"/>
        <DigestValue>PugJUys2DfYnCojV9fVG04D9ziSHTg/4D5fzUSJr/eI=</DigestValue>
      </Reference>
      <Reference URI="/xl/drawings/_rels/drawing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Iej0KveMzJ6o+RGWsJgk/lLbxaLdO3PjXic5+qJpsfg=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drawing1.xml?ContentType=application/vnd.openxmlformats-officedocument.drawing+xml">
        <DigestMethod Algorithm="http://www.w3.org/2001/04/xmlenc#sha256"/>
        <DigestValue>K1IE8PynF5B14a4eiHzkpSiYkt5WqS0+uLaCGLp27Hc=</DigestValue>
      </Reference>
      <Reference URI="/xl/drawings/drawing2.xml?ContentType=application/vnd.openxmlformats-officedocument.drawing+xml">
        <DigestMethod Algorithm="http://www.w3.org/2001/04/xmlenc#sha256"/>
        <DigestValue>8Q7MDUfsYqps9T/4aO64vE46kuy8tOVx/Fl69tsoC98=</DigestValue>
      </Reference>
      <Reference URI="/xl/drawings/drawing3.xml?ContentType=application/vnd.openxmlformats-officedocument.drawing+xml">
        <DigestMethod Algorithm="http://www.w3.org/2001/04/xmlenc#sha256"/>
        <DigestValue>hLzZjTZz44YrLdarvrmwFbeX1K9AEgxrgkmzSu/Vg3s=</DigestValue>
      </Reference>
      <Reference URI="/xl/drawings/drawing4.xml?ContentType=application/vnd.openxmlformats-officedocument.drawing+xml">
        <DigestMethod Algorithm="http://www.w3.org/2001/04/xmlenc#sha256"/>
        <DigestValue>bTY9Ro016zGZYMISSBibFH+sMRueouT7PiAzEyhGZEk=</DigestValue>
      </Reference>
      <Reference URI="/xl/drawings/drawing5.xml?ContentType=application/vnd.openxmlformats-officedocument.drawing+xml">
        <DigestMethod Algorithm="http://www.w3.org/2001/04/xmlenc#sha256"/>
        <DigestValue>VzQnAg3b8LzgbTYGkbsFWUD6kjSiFCvMwA8oypCCWYA=</DigestValue>
      </Reference>
      <Reference URI="/xl/drawings/vmlDrawing1.vml?ContentType=application/vnd.openxmlformats-officedocument.vmlDrawing">
        <DigestMethod Algorithm="http://www.w3.org/2001/04/xmlenc#sha256"/>
        <DigestValue>dWj2GQMdsnDIuC7zUKNbP8jSSM47sBu2x8S1ua9Xd3U=</DigestValue>
      </Reference>
      <Reference URI="/xl/drawings/vmlDrawing2.vml?ContentType=application/vnd.openxmlformats-officedocument.vmlDrawing">
        <DigestMethod Algorithm="http://www.w3.org/2001/04/xmlenc#sha256"/>
        <DigestValue>exz//W+IiMBSejPcCs3n4HBbK0gyclnJP+i4SFTib8U=</DigestValue>
      </Reference>
      <Reference URI="/xl/drawings/vmlDrawing3.vml?ContentType=application/vnd.openxmlformats-officedocument.vmlDrawing">
        <DigestMethod Algorithm="http://www.w3.org/2001/04/xmlenc#sha256"/>
        <DigestValue>owrRmaMJ0d7ygiNQN1pJCSbUt3IxbZojm7vy3NpQz6w=</DigestValue>
      </Reference>
      <Reference URI="/xl/drawings/vmlDrawing4.vml?ContentType=application/vnd.openxmlformats-officedocument.vmlDrawing">
        <DigestMethod Algorithm="http://www.w3.org/2001/04/xmlenc#sha256"/>
        <DigestValue>kyJBdjWGlCY/Egb+iS74gzEsstQXZurZx3TnEZnX81U=</DigestValue>
      </Reference>
      <Reference URI="/xl/media/image1.emf?ContentType=image/x-emf">
        <DigestMethod Algorithm="http://www.w3.org/2001/04/xmlenc#sha256"/>
        <DigestValue>dfveG4Yg4q34Pm2v4IT/YBt85Vz0LTmnXnzFsBpUMqY=</DigestValue>
      </Reference>
      <Reference URI="/xl/media/image2.JPG?ContentType=image/jpeg">
        <DigestMethod Algorithm="http://www.w3.org/2001/04/xmlenc#sha256"/>
        <DigestValue>AOf8bGMxdGPxU5yVnzUtJ5pW44fdKj74seUyMNJtJRU=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7kEd2usGVKP1UJqXh3J9XzoaOF+ltzCE4h/2KIApisM=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7kEd2usGVKP1UJqXh3J9XzoaOF+ltzCE4h/2KIApisM=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7kEd2usGVKP1UJqXh3J9XzoaOF+ltzCE4h/2KIApisM=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7kEd2usGVKP1UJqXh3J9XzoaOF+ltzCE4h/2KIApisM=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7kEd2usGVKP1UJqXh3J9XzoaOF+ltzCE4h/2KIApisM=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7kEd2usGVKP1UJqXh3J9XzoaOF+ltzCE4h/2KIApisM=</DigestValue>
      </Reference>
      <Reference URI="/xl/sharedStrings.xml?ContentType=application/vnd.openxmlformats-officedocument.spreadsheetml.sharedStrings+xml">
        <DigestMethod Algorithm="http://www.w3.org/2001/04/xmlenc#sha256"/>
        <DigestValue>iCSsujbKnjroyCQTkbw4oOrxb3A6BwHWp4UiaMayyzo=</DigestValue>
      </Reference>
      <Reference URI="/xl/styles.xml?ContentType=application/vnd.openxmlformats-officedocument.spreadsheetml.styles+xml">
        <DigestMethod Algorithm="http://www.w3.org/2001/04/xmlenc#sha256"/>
        <DigestValue>Pu8UEzQnMf0ObbwTeziQFNGfyb3tlA/eJyqVNhEiEPQ=</DigestValue>
      </Reference>
      <Reference URI="/xl/theme/theme1.xml?ContentType=application/vnd.openxmlformats-officedocument.theme+xml">
        <DigestMethod Algorithm="http://www.w3.org/2001/04/xmlenc#sha256"/>
        <DigestValue>Q1Y4CPpXAEfTWbGgm5zElx8B0pHQK4RzdZXVzDJUMDc=</DigestValue>
      </Reference>
      <Reference URI="/xl/workbook.xml?ContentType=application/vnd.openxmlformats-officedocument.spreadsheetml.sheet.main+xml">
        <DigestMethod Algorithm="http://www.w3.org/2001/04/xmlenc#sha256"/>
        <DigestValue>HY39JHU+eF3b2k4FqUPAHOgNdpKbHRwoqcRjXfuFCcA=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26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34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33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29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32"/>
            <mdssi:RelationshipReference xmlns:mdssi="http://schemas.openxmlformats.org/package/2006/digital-signature" SourceId="rId37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28"/>
            <mdssi:RelationshipReference xmlns:mdssi="http://schemas.openxmlformats.org/package/2006/digital-signature" SourceId="rId36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31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27"/>
            <mdssi:RelationshipReference xmlns:mdssi="http://schemas.openxmlformats.org/package/2006/digital-signature" SourceId="rId30"/>
            <mdssi:RelationshipReference xmlns:mdssi="http://schemas.openxmlformats.org/package/2006/digital-signature" SourceId="rId35"/>
          </Transform>
          <Transform Algorithm="http://www.w3.org/TR/2001/REC-xml-c14n-20010315"/>
        </Transforms>
        <DigestMethod Algorithm="http://www.w3.org/2001/04/xmlenc#sha256"/>
        <DigestValue>Sh5ex6iVXRzyhtkyD3anrcECxk5ac6iGiDu2g4OXYk0=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htwNigDC6vjSWE0HMBwA3SBbpXP1iNFIqJJCfLZUamM=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fTfT2NeEnh+nBxFZMTuBO231F7h94f8reOcb98h6eZA=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AN67MZYTDsyUv9XNAfQenLIYpYiGd2RZTOg6bO60bf0=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kES1yCotKwnnhOOZkxVYB9G/E/IMRFzLZ5BhStIJkE0=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sheet1.xml?ContentType=application/vnd.openxmlformats-officedocument.spreadsheetml.worksheet+xml">
        <DigestMethod Algorithm="http://www.w3.org/2001/04/xmlenc#sha256"/>
        <DigestValue>AJN/PNDz+KRdU2DPplXvkMTAMCd4WTesy+O/SdVPp5Y=</DigestValue>
      </Reference>
      <Reference URI="/xl/worksheets/sheet2.xml?ContentType=application/vnd.openxmlformats-officedocument.spreadsheetml.worksheet+xml">
        <DigestMethod Algorithm="http://www.w3.org/2001/04/xmlenc#sha256"/>
        <DigestValue>po7mldaBKYEL2AiZpX2iju6/N7T4bmMjsqp7BuBik+w=</DigestValue>
      </Reference>
      <Reference URI="/xl/worksheets/sheet3.xml?ContentType=application/vnd.openxmlformats-officedocument.spreadsheetml.worksheet+xml">
        <DigestMethod Algorithm="http://www.w3.org/2001/04/xmlenc#sha256"/>
        <DigestValue>8k025yWn7cF5s6X7Ywlt2HRsdl/CX348UHtPSihSpzw=</DigestValue>
      </Reference>
      <Reference URI="/xl/worksheets/sheet4.xml?ContentType=application/vnd.openxmlformats-officedocument.spreadsheetml.worksheet+xml">
        <DigestMethod Algorithm="http://www.w3.org/2001/04/xmlenc#sha256"/>
        <DigestValue>q6laffD5TyETUUqU+nC7LLWR8/2NqJyooKJPGk1Jnb8=</DigestValue>
      </Reference>
      <Reference URI="/xl/worksheets/sheet5.xml?ContentType=application/vnd.openxmlformats-officedocument.spreadsheetml.worksheet+xml">
        <DigestMethod Algorithm="http://www.w3.org/2001/04/xmlenc#sha256"/>
        <DigestValue>c/11/YGN631qFXpFoWKD+YMukyKA78W0htS/kLNOXwY=</DigestValue>
      </Reference>
      <Reference URI="/xl/worksheets/sheet6.xml?ContentType=application/vnd.openxmlformats-officedocument.spreadsheetml.worksheet+xml">
        <DigestMethod Algorithm="http://www.w3.org/2001/04/xmlenc#sha256"/>
        <DigestValue>qfoKXqLM7XtbH64o1SOQBME56MjHFMhzV9W1bLh/n+0=</DigestValue>
      </Reference>
      <Reference URI="/xl/worksheets/sheet7.xml?ContentType=application/vnd.openxmlformats-officedocument.spreadsheetml.worksheet+xml">
        <DigestMethod Algorithm="http://www.w3.org/2001/04/xmlenc#sha256"/>
        <DigestValue>oqCkfTnWc/dFcWnfdmEYAgF0bOL2HJwrhaEZRGDBn4g=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2017-04-05T18:24:55Z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{0F1A3D1F-F7BD-4B17-A2DC-1439CE1878DD}</SetupID>
          <SignatureText/>
          <SignatureImage>AQAAAGwAAAAAAAAAAAAAAFYAAAA8AAAAAAAAAAAAAAD9CwAAZwgAACBFTUYAAAEApIUAAAwAAAABAAAAAAAAAAAAAAAAAAAAVgUAAAADAADiAQAADwEAAAAAAAAAAAAAAAAAAGZaBwBVIgQARgAAACwAAAAgAAAARU1GKwFAAQAcAAAAEAAAAAIQwNsBAAAAYAAAAGAAAABGAAAAyCMAALwjAABFTUYrIkAEAAwAAAAAAAAAHkAJAAwAAAAAAAAAJEABAAwAAAAAAAAAMEACABAAAAAEAAAAAACAPyFABwAMAAAAAAAAAAhAAAUUIwAACCMAAAIQwNsBAAAAAAAAAAAAAAAAAAAAAAAAAAEAAACJUE5HDQoaCgAAAA1JSERSAAAAtgAAAIAIBgAAAKbTk7QAAAABc1JHQgCuzhzpAAAACXBIWXMAAB7CAAAewgFu0HU+AAAAGXRFWHRTb2Z0d2FyZQBNaWNyb3NvZnQgT2ZmaWNlf+01cQAAImpJREFUeF7t3QW4PFX5B/BBsBO7E1ERFTtAxVZU7AJFUbHALlRQERBbERUBFcTEwAAUVEzs7u7u7vr7Of/nvc8wzO6c2Z3Znd3fvM+zz71378SJ73nP22eL//6PipHGEVizEdhizfozdmccgTQCI7BHIKzlCIzAXstpHTs1AnvEwFqOwAjsAUwr/f3f//53sfnmmxf/+c9/itOd7nSpVb7/17/+lf7ebLPN0if+N4BmD7oJI7B7nJ6///3vxfe///3iHe94R/Gb3/ym+Otf/5p+Auw3vvGN4sc//nFxhjOcofjVr35VnOlMZyr+/Oc/F//85z8TwE9/+tMnsLvnXOc6V/HHP/4xXXP2s5+92GKLLYq//e1v6drznOc8CfD+d7azna3405/+lBbHFa5wheLMZz5zcdaznrV40IMeVFzxilfssafDe/QI7A7nBNA++tGPFu973/uKd73rXcWnPvWp4h//+EftG4ILA28TAT6wAvlvf/vbU13+y1/+svb2z3/+8xvfH3bYYcWb3/zm4ra3vW3Tq9bm/yOw55xKnPMTn/hEccwxxxSvetWrEmctE+577nOfu7jUpS5VnPOc5yy23HLLxE0vdKELJW57wQteMHFkXPgiF7lIccYznvE0LcLhceUgC+hnP/tZ4vC/+93v0uLxk9jyne98p7BTIAvhZS97WVoMBx100AjsOed6k7n9uOOOK3beeedT9RcnvtrVrpa+v/Od71xc8pKXTCJBl0R8ucxlLpP1SIsNXeACF8i6ftkXWcR2qPOd73xzNWXk2HMM389//vONu69znesUD3vYw4pb3/rWxTnOcY45ntrdrU984hMTZ0cHHnhgdw/u8Ul2pnlBrXkjsOeYpPvd734FcBMjHv/4x8/xpO5v/frXv1485znPSQ/ee++9i2222ab7lwz4iSOw55gc3OVJT3rSHE/o79a73/3uyWpy+ctfvnj605/e34sG+uQR2AOdmHmadeihhxaf+9zn0iNe+9rXnkrxnOe5q3TvCOxVmq2Mtn7gAx8oHvKQh6QrDznkkOKqV71qxl3rd8kI7DWaU/L+bW5zm9SjO97xjsVee+21Rr1r15UR2O3Ga9BX3/ve906eR1YZIsimTCOw12T299tvv+Kkk05KveH5rHP0rElXs7oxAjtrmIZ9EUfRU5/61NTI5z73uclBtKnTCOwVR8BPf/rT4j73uU/qxc1vfvPiUY961Ir3qJvmj8DuZhyX9hRKoojBy172ssWb3vSmpbVjaC8egT20GWnRHp7PsFe/5z3vSSGtI/3/CIzAXlEkcOG/4hWvSK0/5ZRTiotf/OIr2pN+mj0Cu59x7fWpQlGf9axnpXf4ffvtt+/1fav48BHYKzZrH/nIR4oHPOABqdW77rprQRwJ+u53v5tiw+92t7utWK+6b+4mAWzZJ5Ez2P0QLu6J3/rWt4ob3vCGKbUMffnLX06/RxLCTW9605RoIIvnBS94weIaNsA3rT2wgVrWikg32/Yuu+wywGlobtJXvvKV4upXv3rKkgkCbFkyZznLWYovfOELCdTo97//ffMDa67gtcT1eS4vcYlLzPSMody09sD+6le/WvzhD39I4/3MZz5zJYH9ve99r7jJTW6SEnjLxNQH1EiOJRIb/uxnP7s1vqSZXfjCF06pbdLZ7nrXuyY5/qIXvWjrZw3hhrUH9tve9raNccbVJL92kaGxqMkDuFvd6lYbmTDl95ZjwU8++eT0r+td73rFec973tbNkzMJ1LLj73//+xdHH310ccIJJxTGb8cdd2z9vGXfsPbAfutb35rGWEItRwZ77z3ucY9lj3v2+3Hqr33ta+l6snTI1ze60Y2KK13pShvPwdXRta997exnly+USIz7/+Uvfyn23Xff4slPfnIh3c17Xv3qVydFdZVorYFt6/7kJz+Z5sPEiE9WEmFVgI0jf/zjH98AtSTeyEA//PDDN3BG7qZYonve854z40+YK/HDOMm6saDucpe7pGcS5x784AfP/OxF37jWwAZihBNJlTJhitSsAlHkyildOHWAmniw1VZbbXTj29/+dlIqFcy58pWvPHP3HvjAByZgK9UA5GRuAVZkeckLMuPFo6wCrTWwo2gMB4ZYClSt+zHUSdpnn31O0zRK3Yte9KLTlHwI+Tq3JMOkPl/60pcuHve4xyVwy3A/6qij0qWK7VzjGtcobnGLWyTrS1kEGur4rTWwP/OZz6RxNyGhMK4CsJVMCFFDnRIK3bbbbpvMldttt91psBTA7oKbCn898sgji1e+8pVpAeHWZHspZ4r+3P72ty9YmohFQ6a1BvbHPvaxNPY3uMEN0k/Vl370ox8NeT5S24Sesk8rmVB1wtQ1/sQTT0xfdwFsxX3e//73p1p/u+22W3Gta10rmfyIOUQgu59Mnde97nWDHse1BvYPfvCDNCEcG0iJsVmdF4uaRaAi16K3v/3t6We5vFm1HeKxWTJcc81rXrOTZlpQ5OwnPOEJxc1udrMkftg1mBIf+tCHJl2FDD7kGJW1BbYqpxQwZqwovbv11lsX5G617Hgjh0YUwIc//OGp3fvvv39WGTMeSXS5y10uLdyuSJEdFhnmUqXawh+gCI98Slw7LDFdvbPL56wtsKMqaTmcE/fGeaZxwC4Ht+2zgOfXv/51skXXKY91zzv22GPT1zvttFPb1zVeT2kkitg52LYtNrI1Wf8Od7hDAvvtbne7xucs44K1BXbU1bvYxS62Ma64tNiRoRK7O3mWxy+XQnG87nWvm3tL9nV2OtGEFNYDDjgg7QiPecxjkgJJDNljjz1GYGePZkcXMo2ZmPJpf0QRXIibWuneIZFkAc4kW7/ywjlEtqZHoL5iOnBoSjhz32Mf+9hkS+c4Ej1Ipn/pS1+aCssPjdaWY1OqqtxZ9BsOrsr/0IiCa9tvY0b7yU9+kqwnFrAafX2RaD+hCHYFIhKRji5w/etfv1D2QUw4EW9ItLbAjnrQZXlavAiF5xe/+MXgOPYsNbSjRDAbfd87EF3lm9/8ZlpAj3jEI9IYOimBBYXNfc899xwSrheX84iDUuiYjlgsWABo8rgnGU5l/y6VOuGbiNXAJJz//OdPThpbaTmmeVCz0bIxYREp6xEtH9F4efmwJ6EJyhOzl3P3c3YxAfJUblLAlkH9whe+MMmOX/rSl9IgArCtDdiESlLoAB7ADZKYBBp+my25bnbCnOe9uDeu4n0yufs8ZZtSZREzlfUdHhtx5n0VnnzDG96Q0sxYacLZZWd573vfm0Jp2bPtFMb19a9/fYrHGQr1Ioo4JUuwO2cDcqiP1S0EkgLHA2hAcG7BPK95zWtSnDQwi0/Yfffdk9zGljpLbLF3Vu3UlB2udRy7bZmCOKouZ9I+/elPp3dQAlkN+iRBXuRrsm4fZIEii5SiGkkN5Gnl1MxTHAXC+7m2wJZIajJxSVsYUPrbNsVRMokcb+H6D33oQ6mkgAg1nN7n+c9/ftK6WTnaUBXYtm2iD1DnHqUBoNrPfXynO90pWQCmybKsLSHmCCjqm774xS+mcZs1BrupfRgPMl4B6rjHfEhGsBty2rB149x9y/pNbY7/d8KxORWU2Tr++OMTcABVvEObzAucR6KqD4BwBsi/E5DzlKc8JQ0cUSWXTIa2lIOeuKotmpwj6LxHjInFipwK5nchopN0Adt1PLvpaAximrBQsv8sJIfT+KC+aoqwuqBpNnI7M6b1yEc+MlmcMJA+Zf7csZob2Cp7krdwNydk4bC8UfMoguTtZzzjGclGy6yEK+GYzGEA5rDOJvJ+gTwhG7oeNyXu5NiJX/7yl2+AWsQbpwldgXuZLbyOIv7bgqJLTCLxKiEX47oi99qSA1CZ+oxVX5VVQy9q2n0cKvW0pz0t6UpCZ42VGJNl0lzAFtp48MEHJ84oT87vbUWGaZ3Hid7ylrckeY4dFbDI50SUe93rXo3j5v4ysN2QE0vs3MRHP/rR6fnSo+wYgvBxIi5sEYJ1DhFKFcKtpy3sSBhwrXuqwLZ4ybUW1CSxiXUC4fjzMJFpgyiyMMZg2nVxBKC+aC+rCQbHLLgsmhnYlDERYLin4Pc+i7RQ+nbYYYd03BzRQjglEcVnWpkAsifNPggAclzqlNmIAowIOxzYRJEn9T1O5CpPXJjfmmReFqGgOusPpVkOowXw4he/uBYb0T7OkjLh4kQuZlWLMk44aAswjCQox+pCgeXet2vZsYkm7N4sJ8s4/30mYNP4bcc6Iw9OwmnfZMsN8QAH5Wwh+sj4wNnqHBxKCHADB5iZ+YgzTeRwInTjG9/4VCY7iiRACwKqApvpLeJTpokhnhuccFI7QrQId3nddeGcKZsuAcmclM+fJCIIYGpLdg1kB86RmXFp8wDYIihh4iUveUn6nVGgr11lUr9aA9sWCVisDrbrPoJvpk0CYBJPeL1wNfZpHFSCrkKNjnMOIi4wI7qeOUqZXcpfkPBQOw0ghHxMDIkE4Kq5jqmSeZL3kozr7yCLjkKHplmA/F+2PC5mwdXZ1ENpywlDtbiRhUXZ1ReLWWyHvhEJpHm1FRFlzCCiRY6lgxzODIjT00Pe/e53p5htTIKSDDd9Kbl1eGkFbMqXVcmJAtiLBnV0gPhDqVTVyVb3xje+MdnCyfzkVSlNt7zlLZM8jbOziXMgIMpaEAWVzR3ZPoVhAmxQ3TbOeUTGt9WXga1EQVDVNFYdeOCLXaQqSrjW4kLTgB2LKK4hvgQXZ3+mEyAKnYXUxlnE/4D7o9yjql3nw46PLFwc+ypXuUra1QVMmafIZqoDY5fftQI2Tq0+HC4YA9dlY9o+y2TZanFqwMI1bfPcvT64FE5CQw+OzGRnAeAsZTCSpXE5ziSEM9eBLnIOcTScCZnMUOaaAOn/5QD9KhcD6rCFl5XM6tg4b7xMkXjru3K/zJdxshByA5Xi2A/PapMgzE8Q5SKibXBiFxXqykEnSaFPfSzemw1skwcglLFJCk1bYHZ1PfnbAPqwqZOBbYWi+XCe4D7eFzb3eDflkyxOZtbH4DiAIGkVwMuACFOh/wVZRGzvyG7SpCxFEoTrqyICi0vYwqfZ2wP0lEU7jZ/Iu7WZCGGhPu95z0tck2JrHEJ0mTT2wmdDDHFNG/EBV8btiXhlpoBL2ykBm3eS7kBc6pOygW3bJlNbbYtWBNoMAODh4D7kVxNuEG2LPKE4Hfu2ydYXYgsih/qQ2QGK143ZDvBMCPOi4jFEGxSy+oc//OFkAgwwSxZosrx89rOf3ehSlfOWuXl5AUwaA+0B3iDFbexIQSw5xCZk8bJgTSKAJMKVKfJFc+YgnF+sPtXdjt6hagDnHYVfP+lJfVEWsG3bOAB7MnFkVcgCjEqk2iy2gafM5FWtGhQk4Afg8HBGyS/992Grj7gMiivPX4hknhm7Q3DvunEi70YMhv9Xy0GEyOR/YT6se07Yt4E2Fpn+KrxZpjBX+o6lYxKwLWSlFqLtUU6tyXRZfheRh0VoUokLYDeOzLUYCM5NAmgbu5ODvyxgAwFFbEhBLjmdcw19gHhhC8ZxAZuYMolsp7g0rs3hQMxhTXnnO9+ZnhNOGPezE+NOQmRp/5RU4I46enXvqKZ9ia8oU5RS8B3AsnbUOWniO2XIAoz0jbKpUd/D7R6LyLXVRAvgooyH8hn5jcyObTJzmFw9o2xurI4BsU7sDRHQInR0H/EnV0nNnfdGYBs4LnOrinKwavTBD34wKU6UqChPEBNY1xcgpUCy1ePwuCZLC4UK0BRrjFNvw9HC3EgWZaXBkdj4J3ndWHHKxMarpEFQFKD0N5GG1aaOoVDGtCVCV8n21QTgqshosYY1xfOZFYkuwiIQYFI83cejSbzKMfVF24GVXE/MaKpxQrSFJ8xAlS7F6omIXVEjsG1l973vfTfMYl29eFHP4eZnZaAgIl60KJg+KWsFYACbggisAWQWAqlQalGHbEwujyB7pkCgwIHI0XUeuxAvAIDYQUYP8kxc1jMU0QQyzxcnU7Vo2EEFmrFT0yXI9mTY8uGl9A2cMDho2Ne1X6Qi+36QzBhMgDjBa2jRem8bMp76pDRDDmEcrFbMqpiH3ayrbPtGYIvNMBDkr1UjoMERcdMIyvE70FGUJgEbIHFhXNe2yXtG7AB0nCVIxvaBBx648TcQ2d1wWQmvYSOPC3D8EBts/eR5XDMAGWIKEQBnt6CIEhYXG3CVnMLro72iBS0GiyosNxYIh1YU4CFH19VT0VaLOdz7IbNHvcPcebfDeHfZF9B0r2hOJlheXoolka6L5OCpwA5nBpmszqbb1Ohl/99kITEmQRGpxrs4jTsAHuVRNSRctqzIkdcBuu7YDwsCIyCT2y08JyisAGR4IHSdQH2HJeF0sTPw1BEBWFswFDI+pRX3xtUtBJw6CHCBkBjD1Md6Zc5wZAsbEbGIIrg7sYWowSnlmdUQALsGaorqq86vd+REXlbvY+e2i0aIhvfPEgZQfu5UYFOWmMTKW9aywZr7flyAokf5iUg990aZ3WkKTryDS12cOfMZTmjSbJsWRNlWjfvjtmRVpizWFWDF8Wn+vvvhD3+4cYSGLR439T1gG2cAjuM2YncBPFzfHHh/LMRqkRp91FemS8CvgoIIRfbXfiILccNuVWdvZx6NsWkT/27M6GFMlGU9IXe+mC3tjDg4huQZvMmz0lRgM7aT7dhxV41CzovzEKP9sfNMM6WV+xpHVzD11ZFFD3ihlEUWN0cQbs/GjIuXY0LCsxcVVD27zDzKzguRjcyDzHS4LzlZ8ZoqCW/A6TinLIY4r8auIo4mN1ZE1GDI8+W4m5z5x7EtotxEjjqOT3wMvYYYRu6PxOycNsQ1E4Ft1VpBlBxb4yoRZdeKZzmonl4gvgO3nGZrzu0rUaNq/WB9QWI3yIzk6KjT7XvmxjJgWAWIBQKGwplUdWPjrsCe462zSCYtwpx+EQnIyOa8yYNa9zzi67xJBkQyeoMdjThEr2kKLDvNIpnUWUZ28lcE5OQMyhCuYaMWp00+plhVCTfCPasxDW3bLg2O9QBRulhGWClMSiQOsFxQ6sjPzHIU8TouyLwYMSpt29H19dqrP7Oa3rrySlvERBsBdxRgnLwpHKA8FhM5tgbSVCM9qOsB7ON5VnbYTwGvTvmJaLgIDZ2lHeTZACJu6r1c9AiXqZJdb1UozH2zFsgn8uSEAuSMB+sI8yVZH7PAjHIX3ERgU3riJKmcRiz7Gtt9hETi2JP0AkqKyZu1TjbPIJMeYpZjXckd7GWPUc77MQS7Xvn8m5z74hqKrbCBrgi3tuNJXBBZyb9AxGuiicCmXDG/5AS7N72k7/+LRtNZjhjKGkvGJKKIcEdTtNrUC/G8KqirMdl993MRzzcuFE9i0yxEwZ3ngKe6dwI0BiI9kFWK1anpBLOJwKbl8z4NsYBjufPiWGz/5OYc4z5gU/A4IUxiUxpXvIv5MFzbZD3aek7K1CzgWOY9UV4it/ZKta3zVvCa1HdiJXDbicnd8Fn2T1TvmwhsWzbLQR+RV11MnHhkFgceOdo7MxdrSBvKNUvxqB1xxBFJfGEzNsCzVqhq075FX2vHE6Zqu2+TcVNuJ2bY1kyY20+isbFnNeL4gtFJ51pOlbGdEjVEUx87LTMeS4POKU7eJkArOG2OxcdOIGrOAuJY4WLPzUTJnbChXKeMGY8pRtGU3japzeUgqz76RTQWPclsi7HZISIOqPy+WmCzp9puWQ5yUu/76EDdMyk1XNmR4SEqjgOmrRuXeIXj5nBs1iHKInt1XaSbZ7gmzFwht+PyZNWyY4bFwMd3uCMARdyz34EinBH+7xmsLn53X2zz5QqoXY59WDM8fx7dqinRYt42c7KFJYofgEWqythqgW1yBLOYgFnqNs/b8Or9wkA5NsL2zHzGRj1rYijAcT0LrzSBtHhihp9CWlk7LGoDaFfwU5KFHcziMjYGUgwHUY2XkdiGk9vKafFAakt2ErD3eY9x5fgCYuYrwVjeaaGJ8bBwLFq7JFHAe2y9vvfseC85mFfONdpqjrxX23Fai0OwFzlZv1zj3cJK/T9s+d6j/b6zwHwfKWezOGcsDJhZhJVIX8SR88wyvVYDr2qBbTBEgQWH6RqoOc8zSLZ/wT4Re8DhIeUrDqwPUcIOQ7bzMcnAIt/R1mpCJdrGpBuAqNch8YDXL8xTfo/j81SQYsu1cwEKYDIpku+MjedaYBG3DAhiRgAESAEb8CioOJgxBXRtDKbBQ4cbu09koMXEEuVeYHctZcm9+mKBkDO90/cR06F9Eha8xwKMXcBioyiLQdEW7dd2eoLFYgcQgwL4AF1WhsW66If+eq73usfvnmUxEAPLOljsWhEjnjPP81zDZ4FjS+K2k4tSDKoFtoEDAANjBXblTcrpBDMjbiwWOYBr0qVe0YxxbXZqk6FdOBwgmBhcEIj9LZgmtnaTgXvhSEQrQMJlDQrzEVEGMPTbRHmWQHgTH9FwqyJX63OIOxa89uuLxWu89NO8CsoyvsykFr2FaeyMv2eYf/coNRE1AiPOxqK24xHnIqLPIgjRTmyL2BcLyM7h2bMqo02YkYWjQi/MNAJbh01ubE1tZdimxhhYKVQG18cgihUW5ebvKuFUvH0Ut6jkxCNlsEwMm6tJAHxcxd+4Le4EqFUTlOgxsrlgm5zKUE39GdL/ywuwHGocvwdXFl9eJWMvJCBOC7P7wYEFYeex0/kdUwBi4pCdEfDNYaTE2TXYs+0yQd6PGQG63c+iMF/miFhBGcR8LIY24q9dzeK1w5drKtZybIMDfLhbblRYeZDca/ULzCdjGhTihI/tc5K71oCKUrMdGwhKgfeTbUXNGcxczjkthy44/LS6HUMC66LaYnzNOQaDmZiDsI4AZFMpBtyefG0nJOYBrzE2/xYAPMSCsIjstnaQqiXFOzEt74+FQB8IXHomccczxbYgi6Wcn1kLbBzOy9xIjqqzBui4FUsuBGIfAfC2NcqNLcpHA2OFRyhleaLIm5RAscRiU6YN3iwKTR0oDKoFsyhZcFHAnPc95ivqqszyrACoXZJSl0PugR1gFVnoJxzhxLBEwXeNuSpn0Hu29tqBMMBq1YGJdmxbO8WhbK6ihCjOwgtn9dWFfnoRlyp5lUZveyibf2w9sj2AWFwBBWyWeNucQZt0DYUQ5xg59qlHqCyy1TGhpjEPZbYNA8KFIxpyWg0T81X1O5RNoNW2TQS2m3QORwZGqypnFYbc7EVkJbIwxQ+AnXAwj320aWBz/0+5sQBzxZrc5676deW5wdjalF7Q9+DYfdix4bGN7D0R2EQISljUvWC3xYEFoJCVKRI6ovOEfuYgnNp9vqMY+CzSopILrDCtDbFtuX3o4zrKXRxvkpM6V21DlH2jEy2bJgKbHZXAXo6txXWZVladwlnSV8DOKo+P3ZlyX7Zo5PanjQiS+8xZr5sIbHZJ9t4hNXbWTlbvs9PQuGex+HTVhqE+h4hmN2bNaktRGHMI8UUTgc0SwirCW9WmMGHbwVjG9Tg1xXHoIbnLGBs2ZWlYs2SaR4WtacenLKpPE4HNDCdGI7xX6ySP0hXIgW2UkUVNyLLfE/Hp5cKZuW2yw6M+Tz7ObcvU8gsmno2Qvbpt8ZTcBizjOvEZPGVDmIBl9H/aO6NEWrW8cU47+w5ZzWlDXDMV2CwibNm8O+sCbKAGaPHcfcUvtJmAoV1rnkXLlcsZ57ZxZYBt9fIarhMx8rOzijtRo3mkU48Ax5qSabNYjCJcNY4aWebYTuXYAoRUg5K0GoVgltnYLt4tBDTO/J5l8rpow5CfwSfBYkRepmC3OfW3XGWrWh4N2Olpi7JETQU2z5zKPhQJWrJApFUnjgcufX1bJ4W4q3kB5AhxoIfknGQc7w58iPGuVqOyUy4yvn8qsDUYV+NK19hVBLZQSosyzlZhl2ejpTsMwaVO3lf0ku1XDHkbDtkVmMvPEVmHa9vVhFG0AXbYr2GlSrPmUM7ax0Zgi+8QXtimsv2sjen6PjtNuHdlsQunFMsiJattLbiu2xbPU21VAXQEUALDeHcXHRi2YU34X8RciBRtq0FFmLHoTil089bwm2fMG4Et8grX443ys039tHka1sW9ZY4sIwewudPZanlWh0BxfIi2CM0EdI6jOPZ6GW2MHMvyMYI57SDasaBJ4mgbQJXz/DbXNALbwzhpxGXLQcyp+NmmAX1eK9Adx464cdu+Ug0UyKFwbHmQwoHlWAKGcY6DUfscm2nPxsyM0yz1Dd179NFHL6vpG+/NAjaucvLJJ6etctE5kPOOkOP7lDyjCMUWK2qxLjVq3nfNer8te5nbdrXdIb6tUkHSah+ygE384IW0fUsyaHP236yT3dV9CsCzzSqySIGRmUFBW8dKTl2NGWOBovVxZEdXz13kc7KArUFiR2yTTptaJWBru4I3PpJMnS7A6TRrbbpFTs6y3iVe3eKnV2EEGMOqUTawbZXOUFfLQV7cKkb8Mfs5J0Za2rKsDqsAEKJaRECSs9ca2Oy/5FJylziCVQQ2BU3u3JDk2SECnRLLesTct6oJz9kc2wTIoFE+lyhSPSxziBNUbhPPl9ollN+2B3MOvW99tC9qySipMGspuT7alfvMVsC2kqUO8dopNVs+BTb3hcu6ThksIpRF2VQfY1ltHNJ7AZu4llORdkjtjra0ArablG7l7GApWbZ3qc2ACuQyUasoQrXpZ1fXcm4JXOJWX0VqDWwdjswTtuFVkFeJIOzw2h0nfa3iZC2yzVFJi1VkFak1sHXSkRUKQzLki2toe5LAogdq//33T2YrotMQSgMsuv+zvC+y1Fe1qNBMwDZQEjajOicX9RAK4dRNIG5NvkblapyzTPamcs9+++2XXPxoVRnBzMBmC46Ss45DHipoHMKKFEl0pNpIzSMgxYvyKJRiqPPa1IuZgR1gkWnB8eHskjj/sOmli/q/QB4BRgKN9t1330W9duXf46z2uvPaV6ljcwGbgqFKqprK4kiizNkQBoCM6NAd+Y3s1m0C5ofQ/rEN843AXMD26m222abYe++9k6vasRoqzA/BBbv99tsnLyOzJOVxpE1rBOYGtuFyMoDaxs4BcXQcuXaZsRjKBwh4JyM6Om+kTW8EOgG2YcO1HXxEPJHIyRKxqIzkmDZKD1MkD6OEXZGIY3jqpgdqPe4M2MrPHnTQQemwItybfMvWvajwUNnn8jNVwCdPU2anHdexaU73ptPrzoBtyEQAOvFAapPfVVs6+OCDe88vpLxKiGWiYpmRwrbsbO9NB0LD7GmnwNZFLnfgdtb1Mccck84jdGYgubtr0eTEE09MMr0wWhYZ7vK99tprLUsfDxM+w21V58COruLUTIF77LFHccIJJyR5d5999il22223ucr3Oj7EiayyuHnHeEA5XwBc1OFI4wh0KmPXDSdPn7htiqWKUnvuuWdxyCGHpJN1Abx8Euy06RBlxstJIRVZ6HwU3J+p8Ygjjiiq5bTGqR1HoDeOHUOrRgVuTbGUMa5uBm7LtszevcMOO6TgpO222y5VQxLzrZ6FOBSKoORh5RPEoyDXkN0tFmfejDSOQN0I9A7seKkEBccXO49P4fVjjz22ICOreuoTpERCHHUtzJTM7mAn1hZOFwecLrpc1gid1RuBhQE7hkaSKID6OP9arAmgO8QJoP0EZgmlFEKew7GO9eoBa9ktXjiwqx3GoVlORhpHoMsRWDqwu+zM+KxxBGIERmCPWFjLERiBvZbTOnZqBPaIgbUcgRHYazmtY6dGYI8YWMsRGIG9ltM6dur/AOUCtu8QjLVcAAAAAElFTkSuQmCCAAAIQAEIJAAAABgAAAACEMDbAQAAAAMAAAAAAAAAAAAAAAAAAAAbQAAAQAAAADQAAAABAAAAAgAAAAAAAL8AAAC/AAA2QwAAAEMDAAAAAAAAgAAAAID//61CAAAAgAAAAID//3NCIQAAAAgAAABiAAAADAAAAAEAAAAVAAAADAAAAAQAAAAVAAAADAAAAAQAAABRAAAAeGAAAAAAAAAAAAAAVgAAADwAAAAAAAAAAAAAAAAAAAAAAAAAtgAAAIAAAABQAAAAKAQAAHgEAAAAXAAAAAAAACAAzABXAAAAPQAAACgAAAC2AAAAgAAAAAEACAAAAAAAAAAAAAAAAAAAAAAAAAEAAAAAAAAAAAAA////AP7+/gD7+/sA/Pz8AP39/QD5+fkA+Pj4ANnZ2QCPj48AfX19AHR0dABiYmIAYWFhADs7OwAgICAAJiYmABISEgAaGhoADw8PAAoKCgANDQ0ABgYGABYWFgAJCQkAERERAB4eHgAiIiIAFRUVACgoKAApKSkAMTExAD09PQAvLy8AWFhYAGxsbADU1NQA+vr6AMHBwQCAgIAAOjo6AAICAgADAwMABQUFALKysgD39/cAampqADY2NgBFRUUAVlZWAH9/fwCYmJgAq6urAMPDwwDT09MA19fXAPLy8gD09PQA3NzcANHR0QC7u7sAp6enAIWFhQB+fn4AdXV1ADk5OQA0NDQAgoKCANbW1gD29vYAGBgYAFBQUADq6uoAm5ubADg4OACmpqYA8fHxAHl5eQDV1dUAhISEAIiIiADY2NgAeHh4ADAwMACWlpYAzs7OAMDAwACTk5MA6OjoAAwMDABSUlIAR0dHAA4ODgDNzc0AjY2NAObm5gBGRkYAJSUlAAgICADh4eEAdnZ2AMTExACcnJwAxcXFAAEBAQBbW1sA3t7eAKioqADb29sABAQEAG9vbwClpaUA9fX1AGBgYADz8/MA0tLSAODg4AAuLi4A39/fAFdXVwCLi4sA6+vrAFlZWQDj4+MASEhIAD4+PgDk5OQAaWlpAAsLCwC/v78ANTU1ADc3NwBBQUEA5+fnAB8fHwCkpKQAbW1tAHJycgB6enoABwcHAExMTACxsbEA3d3dAOXl5QBRUVEAubm5AJSUlABKSkoAl5eXAJWVlQBfX18AMjIyAIyMjAAzMzMAz8/PAK2trQAUFBQAKioqAMrKygAZGRkAISEhAPDw8ACHh4cAGxsbAE5OTgDu7u4Ag4ODALy8vAATExMAIyMjAFpaWgAkJCQA7+/vAKysrAB8fHwAr6+vALCwsAC4uLgAa2trAOzs7AAnJycAVVVVAJGRkQDHx8cAy8vLAKKiogCQkJAAgYGBABcXFwAdHR0Atra2AL29vQAsLCwA6enpAJmZmQA8PDwAEBAQAJqamgCGhoYAZWVlAKmpqQBDQ0MAtbW1AEBAQABNTU0An5+fALS0tABEREQAS0tLAE9PTwBzc3MAcXFxAF1dXQDJyckAXl5eAHd3dwDi4uIAvr6+ACsrKwC6uroAoKCgAD8/PwChoaEAY2NjAJ6engAcHBwAbm5uAC0tLQB7e3sAs7OzAFNTUwBCQkIA2traAGRkZADGxsYAyMjIAO3t7QBUVFQAjo6OAGdnZwDCwsIASUlJAFxcXADMzMwAZmZmAGhoaACKiooA0NDQAJKSkgCdnZ0Arq6uAImJiQBwcHAAo6OjAKqqqgC3t7cAAQEBAQEBAQEBAQEBAQEBAQEBAQEBAQEBAQEBAQEBAQEBAQEBAQEBAQEBAQEBAQEBAQEBAQEBAQEBAQEBAQEBAQEBAQEBAQEBAQEBAQEBAQEBAQEBAQEBAQEBAQEBAQEBAQEBAQEBAQEBAQEBAQEBAQEBAQEBAQEBAQEBAQEBAQEBAQEBAQEBAQEBAQEBAQEBAQEBAQEBAQEBAQEBAQEBAQEBAQEBAQEBAQEBAQEBAQEBAQEBAQEAAAEBAQEBAQEBAQEBAQEBAQEBAQEBAQEBAQEBAQEBAQEBAQEBAQEBAQEBAQEBAQEBAQEBAQEBAQEBAQEBAQEBAQEBAQEBAQEBAQEBAQEBAQEBAQEBAQEBAQEBAQEBAQEBAQEBAQEBAQEBAQEBAQEBAQEBAQEBAQEBAQEBAQEBAQEBAQEBAQEBAQEBAQEBAQEBAQEBAQEBAQEBAQEBAQEBAQEBAQEBAQEBAQEBAQEBAQEBAQEBAQEBAAABAQEBAQEBAQEBAQEBAQEBAQEBAQEBAQEBAQEBAQEBAQEBAQEBAQEBAQEBAQEBAQEBAQEBAQEBAQEBAQEBAQEBAQEBAQEBAQEBAQEBAQEBAQEBAQEBAQEBAQEBAQEBAQEBAQEBAQEBAQEBAQEBAQEBAQEBAQEBAQEBAQEBAQEBAQEBAQEBAQEBAQEBAQEBAQEBAQEBAQEBAQEBAQEBAQEBAQEBAQEBAQEBAQEBAQEBAQEBAQEBAQAAAQEBAQEBAQEBAQEBAQEBAQEBAQEBAQEBAQEBAQEBAQEBAQEBAQEBAQEBAQEBAQEBAQEBAQEBAQEBAQEBAQEBAQEBAQEBAQEBAQEBAQEBAQEBAQEBAQEBAQEBAQEBAQEBAQEBAQEBAQEBAQEBAQEBAQEBAQEBAQEBAQEBAQEBAQEBAQEBAQEBAQEBAQEBAQEBAQEBAQEBAQEBAQEBAQEBAQEBAQEBAQEBAQEBAQEBAQEBAQEBAQEAAAEBAQEBAQEBAQEBAQEBAQEBAQEBAQEBAQEBAQEBAQEBAQEBAQEBAQEBAQEBAQEBAQEBAQEBAQEBAQEBAQEBAQEBAQEBAQEBAQEBAQEBAQEBAQEBAQEBAQEBAQEBAQEBAQEBAQEBAQEBAQEBAQEBAQEBAQEBAQEBAQEBAQEBAQEBAQEBAQEBAQEBAQEBAQEBAQEBAQEBAQEBAQEBAQEBAQEBAQEBAQEBAQEBAQEBAQEBAQEBAQEBAAABAQEBAQEBAQEBAQEBAQEBAQEBAQEBAQEBAQEBAQEBAQEBAQEBAQEBAQEBAQEBAQEBAQEBAQEBAQEBAQEBAQEBAQEBAQEBAQEBAQEBAQEBAQEBAQEBAQEBAQEBAQEBAQEBAQEBAQEBAQEBAQEBAQEBAQEBAQEBAQEBAQEBAQEBAQEBAQEBAQEBAQEBAQEBAQEBAQEBAQEBAQEBAQEBAQEBAQEBAQEBAQEBAQEBAQEBAQEBAQEBAQAAAQEBAQEBAQEBAQEBAQEBAQEBAQEBAQEBAQEBAQEBAQEBAQEBAQEBAQEBAQEBAQEBAQEBAQEBAQEBAQEBAQEBAQEBAQEBAQEBAQEBAQEBAQEBAQEBAQEBAQEBAQEBAQEBAQEBAQEBAQEBAQEBAQEBAQEBAQEBAQEBAQEBAQEBAQEBAQEBAQEBAQEBAQEBAQEBAQEBAQEBAQEBAQEBAQEBAQEBAQEBAQEBAQEBAQEBAQEBAQEBAQEAAAEBAQEBAQEBAQEBAQEBAQEBAQEBAQEBAQEBAQEBAQEBAQEBAQEBAQEBAQEBAQEBAQEBAQEBAQEBAQEBAQEBAQEBAQEBAQEBAQEBAQEBAQEBAQEBAQEBAQEBAQEBAQEBAQEBAQEBAQEBAQEBAQEBAQEBAQEBAQEBAQEBAQEBAQEBAQEBAQEBAQEBAQEBAQEBAQEBAQEBAQEBAQEBAQEBAQEBAQEBAQEBAQEBAQEBAQEBAQEBAQEBAAABAQEBAQEBAQEBAQEBAQEBAQEBAQEBAQEBAQEBAQEBAXLZm7m2VK+eSAEBAQEBAQEBAQEBAQEBAQEBAQEBAQEBAQEBAQEBAQEBAQEBAQEBAQEBAQEBAQEBAQEBAQEBAQEBAQEBAQEBAQEBAQEBAQEBAQEBAQEBAQEBAQEBAQEBAQEBAQEBAQEBAQEBAQEBAQEBAQEBAQEBAQEBAQEBAQEBAQEBAQEBAQEBAQEBAQEBAQEBAQEBAQAAAQEBAQEBAQEBAQEBAQEBAQEBAQEBAQEBAQEBAQZliZ0AAAAAWWgAGFyCu6dwAQEBAQEBAQEBAQEBAQEBAQEBAQEBAQEBAQEBAQEBAQEBAQEBAQEBAQEBAQEBAQEBAQEBAQEBAQEBAQEBAQEBAQEBAQEBAQEBAQEBAQEBAQEBAQEBAQEBAQEBAQEBAQEBAQEBAQEBAQEBAQEBAQEBAQEBAQEBAQEBAQEBAQEBAQEBAQEBAQEBAQEAAAEBAQEBAQEBAQEBAQEBAQEBAQEBAQEBAQEBpYjEo4u9eng8TkSN9vRTEwAAEno7AQEBAQEBAQEBAQEBAQEBAQEBAQEBAQEBAQEBAQEBAQEBAQEBAQEBAQEBAQEBAQEBAQEBAQEBAQEBAQEBAQEBAQEBAQEBAQEBAQEBAQEBAQEBAQEBAQEBAQEBAQEBAQEBAQEBAQEBAQEBAQEBAQEBAQEBAQEBAQEBAQEBAQEBAQEBAQEBAQEBAAABAQEBAQEBAQEBAQEBAQEBAQEBAQEBAQGs7xRoHk/YAQEBAQEBAQEBAQM74hEAKp1nAQEBAQEBAQEBAQEBAQEBAQEBAQEBAQEBAQEBAQEBAQEBAQEBAQEBAQEBAQEBAQEBAQEBAQEBAQEBAQEBAQEBAQEBAQEBAQEBAQEBAQEBAQEBAQEBAQEBAQEBAQEBAQEBAQEBAQEBAQEBAQEBAQEBAQEBAQEBAQEBAQEBAQEBAQEBAQEBAQAAAQEBAQEBAQEBAQEBAQEBAQEBAQEBAQGnoIMSVDkBAQEBAQEBAQEBAQEBAQEt3koAhqo6AQEBAQEBAQEBAQEBAQEBAQEBAQEBAQEBAQEBAQEBAQEBAQEBAQEBAQEBAQEBAQEBAQEBAQEBAQEBAQEBAQEBAQEBAQEBAQEBAQEBAQEBAQEBAQEBAQEBAQEBAQEBAQEBAQEBAQEBAQEBAQEBAQEBAQEBAQEBAQEBAQEBAQEBAQEBAQEAAAEBAQEBAQEBAQEBAQEBAQEBAQEBAQHivOFDBAEBAQEBAQEBAQEBAQEBAQEBAQEB/0ErD7YFAQEBAQEBAQEBAQEBAQEBAQEBAQEBAQEBAQEBAQEBAQEBAQEBAQEBAQEBAQEBAQEBAQEBAQEBAQEBAQEBAQEBAQEBAQEBAQEBAQEBAQEBAQEBAQEBAQEBAQEBAQEBAQEBAQEBAQEBAQEBAQEBAQEBAQEBAQEBAQEBAQEBAQEBAQEBAAABAQEBAQEBAQEBAQEBAQEBAQEBASWk7ZNsAQEBAQEBAQEBAQEBAQEBAQEBAQEBAQEBbxZczAcBAQEBAQEBAQEBAQEBAQEBAQEBAQEBAQEBAQEBAQEBAQEBAQEBAQEBAQEBAQEBAQEBAQEBAQEBAQEBAQEBAQEBAQEBAQEBAQEBAQEBAQEBAQEBAQEBAQEBAQEBAQEBAQEBAQEBAQEBAQEBAQEBAQEBAQEBAQEBAQEBAQEBAQEBAQAAAQEBAQEBAQEBAQEBAQEBAQEBAQXxGlpMAQEBAQEBAQEBAQEBAQEBAQEBAQEBAQEBAQFYHW0fWAEBAQEBAQEBAQEBAQEBAQEBAQEBAQEBAQEBAQEBAQEBAQEBAQEBAQEBAQEBAQEBAQEBAQEBAQEBAQEBAQEBAQEBAQEBAQEBAQEBAQEBAQEBAQEBAQEBAQEBAQEBAQEBAQEBAQEBAQEBAQEBAQEBAQEBAQEBAQEBAQEBAQEBAQEAAAEBAQEBAQEBAQEBAQEBAQEBAThkXpYEAQEBAQEBAQEBAQEBAQEBAQEBAQEBAQEBAQEBASVan2FdAQEBAQEBAQEBAQEBAQEBAQEBAQEBAQEBAQEBAQEBAQEBAQEBAQEBAQEBAQEBAQEBAQEBAQEBAQEBAQEBAQEBAQEBAQEBAQEBAQEBAQEBAQEBAQEBAQEBAQEBAQEBAQEBAQEBAQEBAQEBAQEBAQEBAQEBAQEBAQEBAQEBAQEBAAABAQEBAQEBAQEBAQEBAQEBAQGKAbsDAQEBAQEBAQEBAQEBAQEBAQEBAQEBAQEBAQEBAQEBAYwAgnkBAQEBAQEBAQEBAQEBAQEBAQEBAQEBAQEBAQEBAQEBAQEBAQEBAQEBAQEBAQEBAQEBAQEBAQEBAQEBAQEBAQEBAQEBAQEBAQEBAQEBAQEBAQEBAQEBAQEBAQEBAQEBAQEBAQEBAQEBAQEBAQEBAQEBAQEBAQEBAQEBAQEBAQAAAQEBAQEBAQEBAQEBAQEBAQFv6XHBAQEBAQEBAQEBAQEBAQEBAQEBAQEBAQEBAQEBAQEBAQEBU0aXAQEBAQEBAQEBAQEBAQEBAQEBAQEBAQEBAQEBAQEBAQEBAQEBAQEBAQEBAQEBAQEBAQEBAQEBAQEBAQEBAQEBAQEBAQEBAQEBAQEBAQEBAQEBAQEBAQEBAQEBAQEBAQEBAQEBAQEBAQEBAQEBAQEBAQEBAQEBAQEBAQEBAQEAAAEBAQEBAQEBAQEBAQEBAQFO46Y7AQEBAQEBAQEBAQEBAQEBAQEBAQEBAQEBAQEBAQEBAQEBAXCjEa4BAQEBAQEBAQEBAQEBAQEBAQEBAQEBAQEBAQEBAQEBAQEBAQEBAQEBAQEBAQEBAQEBAQEBAQEBAQEBAQEBAQEBAQEBAQEBAQEBAQEBAQEBAQEBAQEBAQEBAQEBAQEBAQEBAQEBAQEBAQEBAQEBAQEBAQEBAQEBAQEBAQEBAAABAQEBAQEBAQEBAQEBAQFYopa+AQEBAQEBAQEBAQEBAQEBAQEBAQEBAQEBAQEBAQEBAQEBAQEBZ5wecwEBAQEBAQEBAQEBAQEBAQEBAQEBAQEBAQEBAQEBAQEBAQEBAQEBAQEBAQEBAQEBAQEBAQEBAQEBAQEBAQEBAQEBAQEBAQEBAQEBAQEBAQEBAQEBAQEBAQEBAQEBAQEBAQEBAQEBAQEBAQEBAQEBAQEBAQEBAQEBAQEBAQAAAQEBAQEBAQEBAQEBAQEBV+9PAQEBAQEBAQEBAQEBAQEBAQEBAQEBAQEBAQEBAQEBAQEBAQEBAQGqALUBAQEBAQEBAQEBAQEBAQEBAQEBAQEBAQEBAQEBAQEBAQEBAQEBAQEBAQEBAQEBAQEBAQEBAQEBAQEBAQEBAQEBAQEBAQEBAQEBAeRcDsEBAQEBAQEBAQEBAQEBAQEBAQEBAQEBAQEBAQEBAQEBAQEBAQEBAQEBAQEBAQEAAAEBAQEBAQEBAQEBAQEBv1QjoQEBAQEBAQEBAQEBAQEBAQEBAQEBAQEBAQEBAQEBAQEBAQEBAQEBdAAApwEBAQEBAQEBAQEBAQEBAQEBAQEBAQEBAQEBAQEBAQEBAQEBAQEBAQEBAQEBAQEBAQEBAQEBAQEBAQEBAQEBAQEBAQEBAQEBAQEnFgDiAQEBAQEBAQEBAQEBAQEBAQEBAQEBAQEBAQEBAQEBAQEBAQEBAQEBAQEBAQEBAAABAQEBAQEBAQEBAQEBAeDK+QEBAQEBAQEBAQEBAQEBAQEBAQEBAQEBAQEBAQEBAQEBAQEBAQEBAQHfE4QBAQEBAQEBAQEBAQEBAQEBAQEBAQEBAQEBAQEBAQEBAQEBAQEBAQEBAQEBAQEBAQEBAQEBAQEBAQEBAQEBAQEBAQEBAQEBAQEBAX0AzAEBAQEBAQEBAQEBAQEBAQEBAQEBAQEBAQEBAQEBAQEBAQEBAQEBAQEBAQEBAQAAAQEBAQEBAQEBAQEBAT2vkgEBAQEBAQEBAQEBAQEBAQEBAQEBAQEBAQEBAQEBAQEBAQEBAQEBAQEBdGGoagEBAQEBAQEBAQEBAQEBAQEBAQEBAQEBAQEBAQEBAQEBAQEBAQEBAQEBAQEBAQEBAQEBAQEBAQEBAQEBAQEBAQEBAQEBAQEBAQF8AO0BAQEBAQEBAQEBAQEBAQEBAQEBAQEBAQEBAQEBAQEBAQEBAQEBAQEBAQEBAQEAAAEBAQEBAQEBAQEBASXgr9sBAQEBAQEBAQEBAQEBAQEBAQEBAQEBAQEBAQEBAQEBAQEBAQEBAQEBAQH1FIgBAQEBAQEBAQEBAQEBAQEBAQEBAQEBAQEBAQEBAQEBAQEBAQEBAQEBAQEBAQEBAQEBAQEBAQEBAQEBAQEBAQEBAQEBAQEBAQEBHwAuAQEBAQEBAQEBAQEBAQEBAQEBAQEBAQEBAQEBAQEBAQEBAQEBAQEBAQEBAQEBAAABAQEBAQEBAQEBAQH5dgkBAQEBAQEBAQEBAQEBAQEBAQEBAQEBAQEBAQEBAQEBAQEBAQEBAQEBAQEBVBYoAQEBAQEBAQEBAQEBAQEBAQEBAQEBAQEBAQEBAQEBAQEBAQEBAQEBAQEBAQEBAQEBAQEBAQEBAQEBAQEBAQEBAQEBAQEBAQEBAcBttgEBAQEBAQEBAQEBAQEBAQEBAQEBAQEBAQEBAQEBAQEBAQEBAQEBAQEBAQEBAQAAAQEBAQEBAQEBAQECmKddAQEBAQEBAQEBAQEBAQEBAQEBAQEBAQEBAQEBAQEBAQEBAQEBAQEBAQEBAQZBKmMBAQEBAQEBAQEBAQEBAQEBAQEBAQEBAQEBAQEBAQEBAQEBAQEBAQEBAQEBAQEBAQEBAQEBAQEBAQEBAQEBAQEBAQEBAQEBAQGrAJQBAQEBAQEBAQEBAQEBAQEBAQEBAQEBAQEBAQEBAQEBAQEBAQEBAQEBAQEBAQEAAAEBAQEBAQEBAQEBnuA+AQEBAQEBAQEBAQEBAQEBAQEBAQEBAQEBAQEBAQEBAQEBAQEBAQEBAQEBAQEBIm3uAQEBAQEBAQEBAQEBAQEBAQEBAQEBAQEBAQEBAQEBAQEBAQEBAQEBAQEBAQEBAQEBAQEBAQEBAQEBAQEBAQEBAQEBAQEBAQEB4QAmAQEBAQEBAQEBAQEBAQEBAQEBAQEBAQEBAQEBAQEBAQEBAQEBAQEBAQEBAQEBAAABAQEBAQEBAQEBBfiR8wEBAQEBAQEBAQEBAQEBAQEBAQEBAQEBAQEBAQEBAQEBAQEBAQEBAQEBAQEBAbqL8QEBAQEBAQEBAQEBAQEBAQEBAQEBAQEBAQEBAQEBAQEBAQEBAQEBAQEBAQEBAQEBAQEBAQEBAQEBAQEBAQEBAQEBAQEBAQEBAhUAmgEBAQEBAQEBAQEBAQEBAQEBAQEBAQEBAQEBAQEBAQEBAQEBAQEBAQEBAQEBAQAAAQEBAQEBAQEBAbFs0gEBAQEBAQEBAQEBAQEBAQEBAQEBAQEBAQEBAQEBAQEBAQEBAQEBAQEBAQEBAQGxfIIDAQEBAQEBAQEBAQEBAQEBAQEBAQEBAQEBAQEBAQEBAQEBAQEBAQEBAQEBAQEBAQEBAQEBAQEBAQEBAQEBAQEBAQEBAQEBAY+LAMEBAQEBAQEBAQEBAQEBAQEBAQEBAQEBAQEBAQEBAQEBAQEBAQEBAQEBAQEBAQEAAAEBAQEBAQEBAQFv1esBAQEBAQEBAQEBAQEBAQEBAQEBAQEBAQEBAQEBAQEBAQEBAQEBAQEBAQEBAb7DYFOD7AEBAQEBAQEBAQEBAQEBAQEBAQEBAQEBAQEBAQEBAQEBAQEBAQEBAQEBAQEBAQEBAQEBAQEBAQEBAQEBAQEBAQEBAQEBAQFVABoBAQEBAQEBAQEBAQEBAQEBAQEBAQEBAQEBAQEBAQEBAQEBAQEBAQEBAQEBAQEBAAABAQEBAQEBAQF2ZjMCAQEBAQEBAQEBAQEBAQEBAQEBAQEBAQEBAQEBAQEBAQEBAQEBAQEBAQEBAdwAABQUqQgBAQEBAQEBAQEBAQEBAQEBAQEBAQEBAQEBAQEBAQEBAQEBAQEBAQEBAQEBAQEBAQEBAQEBAQEBAQEBAQEBAQEBAQEBAQEBogCZAQEBAQEBAQEBAQEBAQEBAQEBAQEBAQEBAQEBAQEBAQEBAQEBAQEBAQEBAQEBAQAAAQEBAQEBAQEB/j32AQEBAQEBAQEBAQEBAQEBAQEBAQEBAQEBAQEBAQEBAQEBAQEBAQEBAQEBAQGgABAC+4beAQEBAQEBAQEBAQEBAQEBAQEBAQEBAQEBAQEBAQEBAQEBAdtDppXBAQEBAQEBAQEBAQEBAQEBAQEBAQEBAQEBAQEBAQEBAfQAlgEBAQEBAQEBAQEBAQEBAQEBAQEBAQEBAQEBAQEBAQEBAQEBAQEBAQEBAQEBAQEAAAEBAQEBAQEBAeWVdgEBAQEBAQEBAQEBAQEBAQEBAQEBAQEBAQEBAQEBAQEBAQEBAQEBAQEBAQF5AADLATV1xgEBAQEBAQEBAQEBAQEBAQEBAQEBAQEBAQEBAQEBAQEBAUQAAAAA9QEBAQEBAQEBAQEBAQEBAQEBAQEBAQEBAQEBAQEBAQEoK00BAQEBAQEBAQEBAQE21EQBAQEBAQEBAQEBAQEBAQEBAQEBAQEBAQEBAQEBAQEBAAABAQEBAQEBATaShwEBAQEBAQEBAQEBAQEBAQEBAQEBAQEBAQEBAQEBAQEBAQEBAQEBAQEBAQEBXwAAZgHOFwwBAQEBAQEBAQEBAQEBAQEBAQEBAQEBAQEBAQEBAQEBAQHeAABc1AMBAQEBAQEBAQEBAQEBAQEBAQEBAQEBAQEBAQEBAQEBnQDgAQEBAQEBAQEBAQECKgDbAQEBAQEBAQEBAQEBAQEBAQEBAQEBAQEBAQEBAQEBAQAAAQEBAQEBAQFX20kBAQEBAQEBAQEBAQEBAQEBAQEBAQEBAQEBAQEBAQEBAQEBAQEBAQEBAQEBAQF2/wEBO1vHAQEBAQEBAQEBAQEBAQEBAQEBAQEBAQEBAQEBAQEBAQEBAs2RBwEBAQEBAQEBAQEBAQEBAQEBAQEBAQEBAQEBAQEBAQEBAxoANAEBAQEBAQEBAQEBmgCpAQEBAQEBAQEBAQEBAQEBAQEBAQEBAQEBAQEBAQEBAQEAAAEBAQEBAQEBXtI3AQEBAQEBAQEBAQEBAQEBAQEBAQEBAQEBAQEBAQEBAQEBAQEBAQEBAQEBAQEBAQEBAZoM5yUBAQEBAQEBAQEBAQEBAQEBAQEBAQEBAQEBAQEBAQEBAQEBAQEBAQEBAQEBAQEBAQEBAQEBAQEBAQEBAQEBAQEBAQEBAUzEAHMBAQEBAQEBAQEBAcoAlgEBAQFwBwEBAQEBAQEBAQEBAQEBAQEBAQEBAQEBAQEBAAABAQEBAQEBJduYAQEBAQEBAQEBAQEBAQEBAQEBAQEBAQEBAQEBAQEBAQEBAQEBAQEBAQEBAQEBAQEBAQFfIMQGAQEBAQEBAQEBAQEBAQEBAQEBAQEBAQEBAQEBAQEBAQEBAQEBAQEBAQEBAQEBAQEBAQEBAQEBAQEBAQEBAQEBAQEBAQFIWQAHAQEBAQEBAQEBAQFeAEkBAQEBAwQBAQEBAQEBAQEBAQEBAQEBAQEBAQEBAQEBAQAAAQEBAQEBAWVRPAEBAQEBAQEBAQEBAQEBAQEBAQEBAQEBAQEBAQEBAQEBAQEBAQEBAQEBAQEBAQEBAQEBcMwAcgEBAQEBAQEBAQEBAQEBAQEBAQEBAQEBAQEBAQEBAQEBAQEBAQEBAQEBAQEBAQEBAQEBAQEBAQEBAQEBAQEBAQEBAQEBOgAWAQEBAQEBAQEBAQEBuwBnAQEBAQEBAQEBAQEBAQEBAQEBAQEBAQEBAQEBAQEBAQEAAAEBAQEBAQH4eTwBAQEBAQEBAQEBAQEBAQEBAQEBAQEBAQEBAQEBAQEBAQEBAQEBAQEBAQEBAQEBAQEBAQPRen4BAQEBAQEBAQEBAQEBAQEBAQEBAQEBAQEBAQEBAQEBAQEBAQEBAQEBAQEBAQEBAQEBAQEBAQEBAQEBAQEBAQEBAQEBAerMnwEBAQEBAQEBAQEBATEA1QEBAQEBAQEBAQEBAQEBAQEBAQEBAQEBAQEBAQEBAQEBAAABAQEBAQEBueuOAQEBAQEBAQEBAQEBAQEBAQEBAQEBAQEBAQEBAQEBAQEBAQEBAQEBAQEBAQEBAQEBAQEBRwCaAQEBAQEBAQEBAQEBAQEBAQEBAQEBAQEBAQEBAQEBAQEBAQEBAQEBAQEBAQEBAQEBAQEBAQEBAQEBAQEBAQEBAQEBAQGHAMsBAQEBAQEBAQEBAQFpANUBAQEBAQEBAQEBAQEBAQEBAQEBAQEBAQEBAQEBAQEBAQAAAQEBAQEBAcK6AgEBAQEBAQEBAQEBAQEBAQEBAQEBAQEBAQEBAQEBAQEBAQEBAQEBAQEBAQEBAQEBAQEBAe0Q9wEBAQEBAQEBAQEBAQEBAQEBAQEBAQEBAQEBAQEBAQEBAQEBAQEBAQEBAQEBAQEBAQEBAQEBAQEBAQEBAQEBAQEBAQEBiQDtAQEBAQEBAQEBAQEBcQDVAQEBAQEBAQEBAQEBAQEBAQEBAQEBAQEBAQEBAQEBAQEAAAEBAQEBAbOeSQEBAQEBAQEBAQEBAQEBAQEBAQEBAQEBAQEBAQEBAQEBAQEBAQEBAQEBAQEBAQEBAQEBAQH7K7cBAQEBAQEBAQEBAQEBAQEBAQEBAQEBAQEBAQEBAQEBAQEBAQEBAQEBAQEBAQEBAQEBAQEBAQEBAQEBAQEBAQEBAQEBAaoAiAEBAQEBAQEBAQEBASMAngEBAQEBAQEBAQEBAQEBAQEBAQEBAQEBAQEBAQEBAQEBAAABAQEBAQE6wfMBAQEBAQEBAQEBAQEBAQEBAQEBAQEBAQEBAQEBAQEBAQEBAQEBAQEBAQEBAQEBAQEBAQEBplmnAQEBAQEBAQEBAQEBAQEBAQEBAQEBAQEBAQEBAQEBAQEBAQEBAQEBAQEBAQEBAQEBAQEBAQEBAQEBAQEBAQEBAQEBAQEOAJUBAQEBAQEBAQEBAQFPADQBAQEBAQEBAQEBAQEBAQEBAQEBAQEBAQEBAQEBAQEBAQAAAQEBAQEBsXCeAQEBAQEBAQEBAQEBAQEBAQEBAQEBAQEBAQEBAQEBAQEBAQEBAQEBAQEBAQEBAQEBAQEBAVAAkQEBAQEBAQEBAQEBAQEBAQEBAQEBAQEBAQEBAQEBAQEBAQEBAQEBAQEBAQEBAQEBAQEBAQEBAQEBAQEBAQEBAQEBAQEBGgCwAQEBAQEBAQEBAQEBXgC2AQEBAQEBAQEBAQEBAQEBAQEBAQEBAQEBAQEBAQEBAQEAAAEBAQEBAZtsuAEBuA1BoxeXy2n74Ns6AgEBAQEBAQEBAQEBAQEBAQEBAQEBAQEBAQEBAQEBAQEBAQEBAQFNKuUBAQEBAQEBAQEBAQEBAQEBAQEBAQEBAQEBAQEBAQEBAQEBAQEBAQEBAQEBAQEBAQEBAQEBAQEBAQEBAQEBAQEBAQEBARUA2wEBAQEBAQEBAQEBAXgAtgEBAQEBAQEBAQEBAQEBAQEBAQEBAQEBAQEBAQEBAQEBAAABAQEBAQEz8CQBUQAAAAAAAAAAAAAAABhCrrChAQEBAQEBAQEBAQEBAQEBAQEBAQEBAQEBAQEBAQEBAQEBDL0sAQEBAQEBAQEBAQEBAQEBAQEBAQEBAQEBAQEBAQEBAQEBAQEBAQEBAQEBAQEBAQEBAQEBAQEBAQEBAQEBAQEBAQEBAQcAADsBAQEBAQEBAQEBAQHOAPwBAQEBAQEBAQEBAQEBAQEBAQEBAQEBAQEBAQEBAQEBAQAAAQEBAQEBlZ6lAQGRLkKAAAAAAAC9ITDEKQAAABkvUrcDAQEBAQEBAQEBAQEBAQEBAQEBAQEBAQEBAQEBAeQAmwEBAQEBAQEBAQEBAQEBAQEBAQEBAQEBAQEBAQEBAQEBAQEBAQEBAQEBAQEBAQEBAQEBAQEBAQEBAQEBAQEBAQEBAQHBAAB7AQEBAQEBAQEBAQEBkQCJAQEBAQEBAQEBAQEBAQEBAQEBAQEERUVFRQYBAQEBAQEAAAEBAQEBAT08rAEBAQEBLUSnleLDq2grGBqAYgAAAAAAqJDNYwEBAQEBAQEBAQEBAQEBAQEBAQEBAQEBAQFpKs4BAQEBAQEBAQEBAQEBAQEBAQEBAQEBAQEBAQEBAQEBAQEBAQEBAQEBAQEBAQEBAQEBAQEBAQEBAQEBAQEBAQEBAQEBewAAeQEBAQEBAQEBAQEBAfcA/AEBAQEBAQEBAQElNvPexfVaKGEPEYuLYmJZG5COAQEBAAABAQEBAQatjiUBAQEBAQEBAQEBAQE5XYf7C4yrFQAAAAAAAClBZEONzk4FJQEBAQEBAQEBAQEBAQEBAQEBUgDwAQEBAQEBAQEBAQEBAQEBAQEBAQEBAQEBAQEBAQEBAQEBAQEBAQEBAQEBAQEBAQEBAQEBAQEBAQEBAQEBAQEBAQEBAXaZAHkBAQEBAQEBAQEBAQFOAN+x82ew7scMhIMcKwAAAAAUhtrxIonXI8d3gisAEwEBAQAAAQEBAQE5/7EtAQEBAQEBAQEBAQEBAQEBAQEBAQE5miyVbke9AAAAAAATvRbDw0D2VK/5gZpYbLMGAQEBAQqL1QEBAQEBAQEBAQEBAQEBAQEBAQEBAQEBAQEBAQEBAQEBAQEBAQEBAQEBAQEBAQEBAQEBAQEBAQEBAQEBAQEBAQEBAQHYKSlyBHBFYzVljfpesgzD4QAAFAAAAFmoH8vtZKJL8+hFAQEBAQEBAQEBAQFEAAB7AQEAAAEBAQEBJdnlAgEBAQEBAQEBAQEBAQEBAQEBAQEBAQEBAQEBAU4MFgAAvJa7iMmT0FmLAMArAN0ofcOT8gxhAG48NeXVRJrscjglAQEBAQEBAQEBAQEBAQEBAQEBAQEBAQEBAQEBAQEBAQEBAQEBAQEBAQEBJQUEcjhyY9hzt/6Hwrum8isA44QYAIC8vJwAnEYPz4QAW/qeWEgBAQEBAQEBAQEBAQEBAQEBAQEBAQEBs2gZAQEBAAABAQEBAX63ngEBAQEBAQEBAQEBAQEBAQEBAQEBAQEBAQEBAQEBAaXCHQAA44cBAQYGoehlXTzCCZjHzHcfqABZG8TEEJfH4w/Lz+ZaQMaS114Jtj7G7vvg+6JS3njg+c1JCUuYV+7CpsV4u02S+7aKij/XiJeZl7SyYSiA4Up8pBGfESEAAObXxTPlNSZEdDgBAQGsAHEBAQEBAQEBAQEBAQEBAQEBAQEBAQEBAQEBAd8ATwEBAQAAAQEBAQFyvsoEAQEBAQEBAQEBAQEBAQEBAQEBAQEBAQEBAQEBAQEBAQGtgwAAQiYBAQEBAQEBAQEBAQEBAaIA/0hR1f/NS5gz9lS7udT8lMlHIJeDLi8fqt2DYMnAdaoevBtgMbwfYHqrQkGM0kchz9Dtom5NCknIxd7gv7fzuI84BAWPAADsAQEBAQEBAQEBAQEBpQDiAQEBAQEBAQEBAQEBAQEBAQEBAQEBAQEBAZEAYQEBAQEAAAEBAQEBRf1rcgEBAQEBAQEBAQEBAQEBAQEBAQEBAQEBAQEBAQEBAQEBAQHb3QAAiC0BAQEBAQEBAQEBAQEJnGwBAQEBAQEBAQHrrAEBAQEBBAUCAgMCBDlycnJFBgc5RS1FB3ItLXJMJUUGAQEFAQEBAQEBAQEBAQEBAQEBAQEBAQEBdIsAeQEBAQEBAQEBAQEBAQFoyQEBAQEBAQEBAQEBAQEBAQEBAQEBAQEBAXQTWVEBAQEBAAABAQEBAQGm8DkBAQEBAQEBAQEBAQEBAQEBAQEBAQEBAQEBAQEBAQEBAQEBAQHKXAARUQEBAQEBAQEBAQEBTwBqAQEBAQEBAQECMhPmJQEBAQEBAQEBAQEBAQEBAQEBAQEBAQEBAQEBAQEBAQEBAQEBAQEBAQEBAQEBAQEBAQEBAQEBAUyLKToBAQEBAQEBAQEBAQEBaDABAQEBAQEBAQEBAQEBAQEBAQEBAQEBAXKfAMgBAQEBAQAAAQEBAQEB3uiFAQEBAQEBAQEBAQEBAQEBAQEBAQEBAQEBAQEBAQEBAQEBAQEBAQe1ACn5AQEBAQEBAQEBAe8AfgEBAQEBAQEBAQXpAOF5AQEBAQEBAQEBAQEBAQEBAQEBAQEBAQEBAQEBAQEBAQEBAQEBAQEBAQEBAQEBAQEBAQEBAQEDRwBzAQEBAQEBAQEBAQEBARYwAQEBAQEBAQEBAQEBAQEBAQEBAQEBAaGoAP0BAQEBAQEAAAEBAQEBAQmPfgEBAQEBAQEBAQEBAQEBAQEBAQEBAQEBAQEBAQEBAQEBAQEBAQEBAXhoAJQBAQEBAQEBAQHvAIUBAQEBAQEBAQEB1RMAD9gBAQEBAQEBAQEBAQEBAQEBAQEBAQEBAQEBAQEBAQEBAQEBAQEBAQEBAQEBAQEBAQEBAQEBAb0YvwEBAQEBAQEBAQEBAQHhzwEBAQEBAQEBAQEBAQEBAQEBAQEBAX5hALYBAQEBAQEBAAABAQEBAQGSAwgBAQEBAQEBAQEBAQEBAQEBAQEBAQEBAQEBAQEBAQEBAQEBAQEBAQEBVoAA7gEBAQEBAQEDqQAEAQEBAQEBAQEBAQH/AACLCAEBAQEBAQEBAQEBAQEBAQEBAQEBAQEBAQEBAQEBAQEBAQEBAQEBAQEBAQEBAQEBAQEBAQHLYq8BAQEBAQEBAQEBAQEBF88BAQEBAQEBAQEBAQEBAQEBAQEBAY6fAFQBAQEBAQEBAQAAAQEBAQEB2S2eAQEBAQEBAQEBAQEBAQEBAQEBAQEBAQEBAQEBAQEBAQEBAQEBAQEBAQH3bQDNAQEBAQEBLRwYAQEBAQEBAQEBAQEBAf8AAIskAQEBAQEBAQEBAQEBAQEBAQEBAQEBAQEBAQEBAQEBAQEBAQEBAQEBAQEBAQEBAQEBAQEBtcRUAQEBAQEBAQEBAQEBAeaEAQEBAQEBAQEBAQEBAQEBAQEBAZoRbc4BAQEBAQEBAQEAAAEBAQEBATqzVgEBAQEBAQEBAQEBAQEBAQEBAQEBAQEBAQEBAQEBAQEBAQEBAQEBAQEBAeoAANkBAQEBAY8ARgEBAQEBAQEBAQEBAQEBvwAAGPcBAQEBAQEBAQEBAQEBAQEBAQEBAQEBAQEBAQEBAQEBAQEBAQEBAQEBAQEBAQEBAQEBAd7XLgEBAQEBAQEBAQEBAQFtQgEBAQEBAQEBAQEBAQEBAQEBAdUqgCQBAQEBAQEBAQEBAAABAQEBAQFs/ocBAQEBAQEBAQEBAQEBAQEBAQEBAQEBAQEBAQEBAQEBAQEBAQEBAQEBAQEB2wAUjgEBAQFEAJcBAQEBAQEBAQEBAQEBAQHlaAAW03v7AQEBAbi/RAEBAQEBAQEBAQEBAQEBAQEBAQEBAQEBAQEBAQEBAQEBAQEBAQEBAQGYFjABAQEBAQEBAQEBAQEBaDABAQEBAQEBAQEBAQEBAQEBAZRoEnYBAQEBAQEBAQEBAQAAAQEBAQEBWFNXAQEBAQEBAQEBAQEBAQEBAQEBAQEBAQEBAQEBAQEBAQEBAQEBAQEBAQEBAQENAEcBAQEBO2h/AQEBAQEBAQEBAQEBAQEBAboAAAAANgEBcyEAAAB4AQEBASwaHPYBAQEBAQEBAQEBAQEBAQEBAQEBAQEBAQEBAQEBAQEBpwASAQEBAQEBAQEBAQEBAQAwAQEBAQEBAQEBAQEBAQEBAfYAvX4BAQEBAQEBAQEBAQEAAAEBAQEBAQGWh48BAQEBAQEBAQEBAQEBAQEBAQEBAQEBAQEBAQEBAQEBAQEBAQEBAQEBAQEBAR0ASwEBATQACwEBAQEBAQEBAQEBAQEBAQEB+isAAAkBogAAKWgAAEQBAWYAAAAAOgEBAUX2zPWzAQEBAQEBSZDx8f0EAQEBAQEBAQEBAYUQAAUBAQEBAQEBAQEBAQHj5wEBAQEBAQEBAQEBAQEBAXoAQQMBAQEBAQEBAQEBAQEBAAABAQEBAQEBzUVvAQEBAQEBAQEBAQEBAQEBAQEBAQEBAQEBAQEBAQEBAQEBAQEBAQEBAQEBAQHVAOEBAQHNAOABAQEBAQEBAQElSZbv5QUBAQFya++OxQAAiVi4AAAxATYAAJAAAO8BAbETAAAA0QEBAQHqnAAAAAAAqXaFdjkFAQEBAQFFoAAkAQEBAQEBAQEBAQEDFDABAQEBAQEBAQEBAQEBAygAqgEBAQEBAQEBAQEBAQEBAQAAAQEBAQEBAXO5sAEBAQEBAQEBAQEBAQEBAQEBAQEBAQEBAQEBAQEBAQEBAQEBAQEBAQEBAQEBAecAmAEB0wDKAQEBAQEBAQHFqAAAAAAPbwEBAQEB6G0AugEBAUAAKgLUAJkBYAAbAbApAMO+ufwBAQF7YgDEpu4gAABtaABiGoiFAQEBAUoAxQEBAQEBAQEBAQEBpaOIAQEBAQEBAQEBAQEB7J0AQwEBAQEBAQEBAQEBAQEBAQEAAAEBAQEBAQEBuW9yAQEBAQEBAQEBAQEBAQEBAQEBAQEBAQEBAQEBAQEBAQEBAQEBAQEBAQEBAQFlABoBAdEASAEBAQEBAQG6AACdDEEAAAALAQEBAZMA8QEBAQE6AAD9AABdAdwAYqwpAO0BAQEBAQEBUwAdswEBAcwAAAAAAAAAAOQGAQHMAFIBAQEBAQEBAQEBAUioiAEBAQEBAQEBAQEBREYAlAEBAQEBAQEBAQEBAQEBAQEBAAABAQEBAQEBAft53gEBAQEBAQEBAQEBAQEBAQEBAQEBAQEBAQEBAQEBAQEBAQEBAQEBAQEBAQEBASAA2wEfFkUBAQEBAQFVAAB6AQEBbJwAAIoBAVhoAFUBAQEBAYAAQgASAQF5AGjyAKAlAQEBAQGJaAAAXQEBAQK8AACGrJGQAAAAHUgB/ADmAQEBAQEBAQEBAQGzAFcBAQEBAQEBAQEBVlkAygEBAQEBAQEBAQEBAQEBAQEBAQAAAQEBAQEBAQE3uvkBAQEBAQEBAQEBAQEBAQEBAQEBAQEBAQEBAQEBAQEBAQEBAQEBAQEBAQEBAQGtbekBABcBAQEBAQEBRwAeAQEBOqoAAAAAkgHgAMMBAQEBAQGCAAAAtQEBARwAAAA9AQEBAQFzAAAAYgEBAQF5AAAAbawBAY+EAAAYm/oXRgEBAQEBAQEBAQEBe0KVAQEBAQEBAQEB4GgVJAEBAQEBAQEBAQEBAQEBAQEBAQEAAAEBAQEBAQEBAVsLUQEBAQEBAQEBAQEBAQEBAQEBAQEBAQEBAQEBAQEBAQEBAQEBAQEBAQEBAQEBSBgPngB1AQEBAQEBAyoA6zYyLyoAAAAXAG1jzwAJAQEBAQEBuQAAAPgBAQEgAAApTAEBAQEBQwBcKgCmAQEBSAAAAIs5AQEBAchGAAAKAIusAQEBAQEBAQEBAWUAkQEBAQEBAQEB1wCrWAEBAQEBAQEBAQEBAQEBAQEBAQEBAAABAQEBAQEBAQE8DCcBAQEBAQEBAQEBAQEBAQEBAQEBAQEBAQEBAQEBAQEBAQEBAQEBAQEBAQEBAQHDAEAA0gEBAQEBAeoAABQAAAAr5wAAatoAk2EArwEBAQEBAewAAAC5AQEBPgAAYQEBAQEBAQsAL6gAaIUBAQGgAACcAQEBAQEBdJcAAGgANgEBAQEBAQEBAQE8RvcBAQEBAQElIgB8OAEBAQEBAQEBAQEBAQEBAQEBAQEBAQAAAQEBAQEBAQEBAe23VgEBAQEBAQEBAQEBAQEBAQEBAQEBAQEBAQEBAQEBAQEBAQEBAQEBAQEBAQJwLgCcANqqjQEBrH8qAAAAKs/eRTUADwFlACkpANsBAQEBAQEBnwAArwEBAZEAANEBAQEBAQH0AOl9AADWAQEBbgAAsgEBAQEBAQFygAAAAGYBAQEBAQEBAQEBSwCOAQEBAQFyfQD0AQEBAQEBAQEBAQEBAQEBAQEBAQEBAQEAAAEBAQEBAQEBAQHzgX8CAQEBAQEBAQEBAQEBAQEBAQEBAQEBAQEBAQEBAQEBAQEBAQEBAQGzUMmgAAAAAAAAAACGQGgAAACGRCUBAQGNAMkBAVoAAGKnAQEBAQEBAZMAADUBAQGOAABxAQEBAQEB9ABasAAAKRBC9UV1bXYBAQEBAQEBATUAAAB/AQEBAQEBAQEBAVIqcgEBAQF+YQD2AQEBAQEBAQEBAQEBAQEBAQEBAQEBAQEBAAABAQEBAQEBAQEBAYqYpgEBAQEBAQEBAQEBAQEBAQEBAQEBAQEBAQEBAQEBAQEBAQEBOTOCFAAAKmEuxACo3PIAAAAAmScAqwEBAQEB4AAjAQHzgAAA2wEBAQEBAQFpAABWAQEBBioA3wEBAQEBAYgAaQEYAAAAAADPASUBAQEBAQEBAQEB3QAA0AEBAQEBAQEBAQHJWQEBAQEmGSlrAQEBAQEBAQEBAQEBAQEBAQEBAQEBAQEBAQAAAQEBAQEBAQEBAQEDfDPIAQEBAQEBAQEBAQEBAQEBAQEBAQEBAQEBAQEBAQEBAQFICh1tAMCK8KwBAc8A8QEB5AAApAE2AAByAQEBAeIANAEBAZcAADQBAQEBAQEBMgAAuQEBAQGLAC4BAQEBAQG7AGkBfwAA8sQAAEgBAQEBAQEBAQEBAYEAAB0BAQEBAQEBAQEB4UIBAQEzaBcmAQEBAQEBAQEBAQEBAQEBAQEBAQEBAQEBAQEAAAEBAQEBAQEBAQEBAet13eoBAQEBAQEBAQEBAQEBAQEBAQEBAQEBAQEBAQEBAS26KMQWlkQBAQEB7GbtAGQBAXKTmQEBBgAAPQEBAQGrAAgBAQHuAADeAQEBAQEBAVQpAFQBAQEBFQBpAQEBAQEBxgCMAUxGAEDIABkEAQEBAQEBAQEBAQEBYQAZAQEBAQEBAQEBWCvvAQV/AEZjAQEBAQEBAQEBAQEBAQEBAQEBAQEBAQEBAQEBAAABAQEBAQEBAQEBAQEBr8PmpwEBAQEBAQEBAQEBAQEBAQEBAQEBAQEBAQEBAdV8qgBkRQEBAQEBeykAAADCAQEBAQEBAQGCAOcBAQEIABMBAQEBTCsAxgEBAQEBAQFrAACUAQEBAbQAjAEBAQEBAcYAwAEB6LwAAABDAQEBAQEBAQEBAQEBAekAKqwBAQEBAQEBAeoANAHnAA4CAQEBAQEBAQEBAQEBAQEBAQEBAQEBAQEBAQEBAQAAAQEBAQEBAQEBAQEBAQEJFxprAQEBAQEBAQEBAQEBAQEBAQEBAQEBAQEBOQyXAIR0AQEBAQEBAV4AAABo3wEBAQEBAQEB4AAASAEBCwDSAQEBAQHhAOIBAQEBAQEBNgAAlAEBAQEPAC4BAQEBAQHgAOMBAQFFyOTlAQEBAQEBAQEBAQEBAQE8AABzAQEBAQEBAQEnAHZ1AC4FAQEBAQEBAQEBAQEBAQEBAQEBAQEBAQEBAQEBAQEAAAEBAQEBAQEBAQEBAQEBAdwfnLIEAQEBAQEBAQEBAQEBAQEBAQEBAQEBsQvdxLkBAQEBAQEBAQExAAAAAMcBAQEBAQEBAQYTAEoBhW0AewEBAQEBYACDAQEBAQEBAcEAALYBAQEBa9NMAQEBAQEBmwCgAQEBAQEBAQEBAQEBAQEBAQEBAQEBAQAA3gEBAQEBAQEByWioAAkBAQEBAQEBAQEBAQEBAQEBAQEBAQEBAQEBAQEBAQEBAAABAQEBAQEBAQEBAQEBAQEB2YsAD68CAQEBAQEBAQEBAQEBAQEBAQFjRx9GpC0BAQEBAQEBAQEBSgAAAABKAQEBAQEBAQEBZgAAJ4IAWgEBAQEBAVAAFQIBAQEBAQGhAAA2AQEBAQEBAQEBAQEBASQAgAIBAQEBAQEBAQEBAQEBAQEBAQEBAQHaAH8BAQEBAQEBBRkAK9sBAQEBAQEBAQEBAQEBAQEBAQEBAQEBAQEBAQEBAQEBAQAAAQEBAQEBAQEBAQEBAQEBAQGzjAAVzIEBAQEBAQEBAQEBAQEBATnXMZmoZwEBAQEBAQEBAQEBAhUAAABtl7MBAQEBAQEBAQEvAAAAoAIBAQEBAQGnAABfAQEBAQEBAZrBAQEBAQEBAQEBAQEBAQElGAAtAQEBAQEBAQEBAQEBAQEBAQEBAQEBdwBbAQEBAQEBAQkAWdgBAQEBAQEBAQEBAQEBAQEBAQEBAQEBAQEBAQEBAQEBAQEAAAEBAQEBAQEBAQEBAQEBAQEBAQHVdSkAnE1+AQEBAQEBAQEFVtZ9KyuSBAEBAQEBAQEBAQEBAaEAAAAAkL2sAQEBAQEBAQEBB9Rtd6wBAQEBAQEBOSoApwEBAQEBAQEBAQEBAQEBAQEBAQEBAQEBAZ0ACAEBAQEBAQEBAQEBAQEBAQEBAQEBAdMAXAEBAQEBAQsAGawBAQEBAQEBAQEBAQEBAQEBAQEBAQEBAQEBAQEBAQEBAQEBAAABAQEBAQEBAQEBAQEBAQEBAQEBAQHKywAAzIZxxs2vus56z9DRxNJ5AQEBAQEBAQEBAQEBAQF2AAAAndPEYwEBAQEBAQEBAQEBBAEBAQEBAQEBAQGLAMUBAQEBAQEBAQEBAQEBAQEBAQEBAQEBAQF3KbkBAQEBAQEBAQEBAQEBAQEBAQEBAQG6AABwAQEBBNQAAJYBAQEBAQEBAQEBAQEBAQEBAQEBAQEBAQEBAQEBAQEBAQEBAQAAAQEBAQEBAQEBAQEBAQEBAQEBAQEBAQGaDcAAAEYQxAAZAIAwrwYBAQEBAQEBAQEBAQEBAQEBVQAAAMXGvCQBAQEBAQEBAQEBAQEBAQEBAQEBAQEBKKBIAQEBAQEBAQEBAQEBAQEBAQEBAQEBAQEBeADHAQEBAQEBAQEBAQEBAQEBAQEBAQEByACDAQEBJckAxAA9AQEBAQEBAQEBAQEBAQEBAQEBAQEBAQEBAQEBAQEBAQEBAQEAAAEBAQEBAQEBAQEBAQEBAQEBAQEBAQEBAQEBX049UE80vl8CAQEBAQEBAQEBAQEBAQEBAQEBAb8AwMEBVBROAQEBAQEBAQEBAQEBAQEBAQEBAQEBAQEBAQEBAQEBAQEBAQEBAQEBAQEBAQEBAQEBAcIAQgEBAQEBAQEBAQEBAQEBAQEBAQEBAQEFAQEBRcMAiCgaAQEBAQEBAQEBAQEBAQEBAQEBAQEBAQEBAQEBAQEBAQEBAQEBAAABAQEBAQEBAQEBAQEBAQEBAQEBAQEBAQEBAQEBAQEBAQEBAQEBAQEBAQEBAQEBAQEBAQEBAQGRADEBAbsZCAEBAQEBAQEBAQEBAQEBAQEBAQEBAQEBAQEBAQEBAQEBAQEBAQEBAQEBAQEBAQEBAQE1ALwBAQEBAQEBAQEBAQEBAQEBAQEBAQEBAQEBcL0AikQAkgEBAQEBAQEBAQEBAQEBAQEBAQEBAQEBAQEBAQEBAQEBAQEBAQAAAQEBAQEBAQEBAQEBAQEBAQEBAQEBAQEBAQEBAQEBAQEBAQEBAQEBAQEBAQEBAQEBAQEBAQEBuQC1AQFugqwBAQEBAQEBAQEBAQEBAQEBAQEBAQEBAQEBAQEBAQEBAQEBAQFFBgEBAQEBAQEBAQEBbAAprAEBAQEBAQEBAQEBAQEBAQEBAQEBAQEBYxIAugEgRiUBAQEBAQEBAQEBAQEBAQEBAQEBAQEBAQEBAQEBAQEBAQEBAQEAAAEBAQEBAQEBAQEBAQEBAQEBAQEBAQEBAQEBAQEBAQEBAQEBAQEBAQEBAQEBAQEBAQEBAQEBATwptQEBtkZ+AQEBAQEBAQEBAQEBAQEBAQEBAQEBAQEBAQEBAQEBAQEBAQEBNW6FAQEBAQEBAQEBAXAYALcBAQEBAQEBAQEBAQEBAQEBAQEBAQEBTGEATwG4AJQBAQEBAQEBAQEBAQEBAQEBAQEBAQEBAQEBAQEBAQEBAQEBAQEBAAABAQEBAQEBAQEBAQEBAQEBAQEBAQEBAQEBAQEBAQEBAQEBAQEBAQEBAQEBAQEBAQEBAQEBAQGxADEBAbIbrAEBAQEBAQEBAQEBAQEBAQEBAQEBAQEBAQEBAQEBAQEBAQEBAQGHg7MBAQEBAQEBAQEBtAA0AQEBAQEBAQEBAQEBAQEBAQEBAQEBBh4AeAEBDhwBAQEBAQEBAQEBAQEBAQEBAQEBAQEBAQEBAQEBAQEBAQEBAQEBAQAAAQEBAQEBAQEBAQEBAQEBAQEBAQEBAQEBAQEBAQEBAQEBAQEBAQEBAQEBAQEBAQEBAQEBAQEBmgBBAQGqq6wBAQEBAQEBAQEBAQEBAQEBAQEBAQEBAQEBAQEBAQEBAQEBAQEBraODAQEBAQEBAQEBAS4AiQEBAQEBAQEBAQEBAQEBAQEBAQEBBZkArgEBrwCwAQEBAQEBAQEBAQEBAQEBAQEBAQEBAQEBAQEBAQEBAQEBAQEBAQEAAAEBAQEBAQEBAQEBAQEBAQEBAQEBAQEBAQEBAQEBAQEBAQEBAQEBAQEBAQEBAQEBAQEBAQEBAXQAowEBpIalAQEBAQEBAQEBAQEBAQEBAQEBAQEBAQEBAQEBAQEBAQEBAQEBAQN1AKYBAQEBAQEBAQGnAB0BAQEBAQEBAQEBAQEBAQEBAQEBAUcApAEBBqipAQEBAQEBAQEBAQEBAQEBAQEBAQEBAQEBAQEBAQEBAQEBAQEBAQEBAAABAQEBAQEBAQEBAQEBAQEBAQEBAQEBAQEBAQEBAQEBAQEBAQEBAQEBAQEBAQEBAQEBAQEBAQEBWVkFAR2fAQEBAQEBAQEBAQEBAQEBAQEBAQEBAQEBAQEBAQEBAQEBAQEBAQEBgVkAOgEBAQEBAQEBXwBooQEBAQEBAQEBAQEBAQEBAQEBAaIAHSUBAYgAZQEBAQEBAQEBAQEBAQEBAQEBAQEBAQEBAQEBAQEBAQEBAQEBAQEBAQAAAQEBAQEBAQEBAQEBAQEBAQEBAQEBAQEBAQEBAQEBAQEBAQEBAQEBAQEBAQEBAQEBAQEBAQEBAZ0AngGfoAEBAQEBAQEBAQEBAQEBAQEBAQEBAQEBAQEBAQEBAQEBAQEBAQEBAQF6AJ0BAgEBAQEBAQEUADwBAQEBAQEBAQEBAQEBAQEBAU4AgHsBAWcAIgEBAQEBAQEBAQEBAQEBAQEBAQEBAQEBAQEBAQEBAQEBAQEBAQEBAQEAAAEBAQEBAQEBAQEBAQEBAQEBAQEBAQEBAQEBAQEBAQEBAQEBAQEBAQEBAQEBAQEBAQEBAQEBAQEMAJgBACABAQEBAQEBAQEBAQEBAQEBAQEBAQEBAQEBAQEBAQEBAQEBAQEBAQEBhRgAKYuZmgEBAQEBWgBAAQEBAQEBAQEBAQEBAQEBAUUcAJsBAXKcGwYBAQEBAQEBAQEBAQEBAQEBAQEBAQEBAQEBAQEBAQEBAQEBAQEBAQEBAAABAQEBAQEBAQEBAQEBAQEBAQEBAQEBAQEBAQEBAQEBAQEBAQEBAQEBAQEBAQEBAQEBAQEBAQEBkgAwSACTAQEBAQEBAQEBAQEBAQEBAQEBAQEBAQEBAQEBAQEBAQEBAQEBAQEBAQFuAAAAACqUAQEBAZUAIQEBAQEBAQEBAQEBAQEBAQFkAJYBAQKXAHMBAQEBAQEBAQEBAQEBAQEBAQEBAQEBAQEBAQEBAQEBAQEBAQEBAQEBAQAAAQEBAQEBAQEBAQEBAQEBAQEBAQEBAQEBAQEBAQEBAQEBAQEBAQEBAQEBAQEBAQEBAQEBAQEBATUAFGcAdwEBAQEBAQEBAQEBAQEBAQEBAQEBAQEBAQEBAQEBAQEBAQEBAQEBAQEBcgAAAAAAAI0BAQFRAFkBAQEBAQEBAQEBAQEBAQGOAACPAQGQAJEBAQEBAQEBAQEBAQEBAQEBAQEBAQEBAQEBAQEBAQEBAQEBAQEBAQEBAQEAAAEBAQEBAQEBAQEBAQEBAQEBAQEBAQEBAQEBAQEBAQEBAQEBAQEBAQEBAQEBAQEBAQEBAQEBAQEtAACIAIkBAQEBAQEBAQEBAQEBAQEBAQEBAQEBAQEBAQEBAQEBAQEBAQEBAQEBAQGKAABoiwAAbAEBA20AOwEBAQEBAQEBAQEBAQEBZABNAS2MAFQBAQEBAQEBAQEBAQEBAQEBAQEBAQEBAQEBAQEBAQEBAQEBAQEBAQEBAQEBAAABAQEBAQEBAQEBAQEBAQEBAQEBAQEBAQEBAQEBAQEBAQEBAQEBAQEBAQEBAQEBAQEBAQEBAQEBAYIAEQBLAQEBAQEBAQEBAQEBAQEBAQEBAQEBAQEBAQEBAQEBAQEBAQEBAQEBAQEBAYMAAGgAAIQBAQEdAEABAQEBAQEBAQEBAQEBARQAX4WGAIcBAQEBAQEBAQEBAQEBAQEBAQEBAQEBAQEBAQEBAQEBAQEBAQEBAQEBAQEBAQAAAQEBAQEBAQEBAQEBAQEBAQEBAQEBAQEBAQEBAQEBAQEBAQEBAQEBAQEBAQEBAQEBAQEBAQEBAQE+AAAASAEBAQEBAQEBAQEBAQEBAQEBAQEBAQEBAQEBAQEBAQEBAQEBAQEBAQEBAQE5HQAAAAAAcwEBfAB9AQEBAQEBAQEBAQEBAX4AK3+AXIEBAQEBAQEBAQEBAQEBAQEBAQEBAQEBAQEBAQEBAQEBAQEBAQEBAQEBAQEBAQEAAAEBAQEBAQEBAQEBAQEBAQEBAQEBAQEBAQEBAQEBAQEBAQEBAQEBAQEBAQEBAQEBAQEBAQEBAQEBJAAAdQEBAQEBAQEBAQEBAQEBAQEBAQEBAQEBAQEBAQEBAQEBAQEBAQEBAQEBAQEBAXZGAAAAAHcBAXgAbXkBAQEBAQEBAQEBAQE5FQAqensBAQEBAQEBAQEBAQEBAQEBAQEBAQEBAQEBAQEBAQEBAQEBAQEBAQEBAQEBAQEBAAABAQEBAQEBAQEBAQEBAQEBAQEBAQEBAQEBAQEBAQEBAQEBAQEBAQEBAQEBAQEBAQEBAQEBAQEBAQVcGG8BAQEBAQEBAQEBAQEBAQEBAQEBAQEBAQEBAQEBAQEBAQEBAQEBAQEBAQEBAQEBTmIAAAArcAE7AABxAQEBAQEBAQEBAQEBAXJzdAEBAQEBAQEBAQEBAQEBAQEBAQEBAQEBAQEBAQEBAQEBAQEBAQEBAQEBAQEBAQEBAQAAAQEBAQEBAQEBAQEBAQEBAQEBAQEBAQEBAQEBAQEBAQEBAQEBAQEBAQEBAQEBAQEBAQEBAQEBAQEBBQIBAQEBAQEBAQEBAQEBAQEBAQEBAQEBAQEBAQEBAQEBAQEBAQEBAQEBAQEBAQEBAQFsbQAAUwIBARsAbgEBAQEBAQEBAQEBAQEBAQEBAQEBAQEBAQEBAQEBAQEBAQEBAQEBAQEBAQEBAQEBAQEBAQEBAQEBAQEBAQEBAQEAAAEBAQEBAQEBAQEBAQEBAQEBAQEBAQEBAQEBAQEBAQEBAQEBAQEBAQEBAQEBAQEBAQEBAQEBAQEBAQEBAQEBAQEBAQEBAQEBAQEBAQEBAQEBAQEBAQEBAQEBAQEBAQEBAQEBAQEBAQEBAQEBAWdoAGkBAQFqawEBAQEBAQEBAQEBAQEBAQEBAQEBAQEBAQEBAQEBAQEBAQEBAQEBAQEBAQEBAQEBAQEBAQEBAQEBAQEBAQEBAQEBAAABAQEBAQEBAQEBAQEBAQEBAQEBAQEBAQEBAQEBAQEBAQEBAQEBAQEBAQEBAQEBAQEBAQEBAQEBAQEBAQEBAQEBAQEBAQEBAQEBAQEBAQEBAQEBAQEBAQEBAQEBAQEBAQEBAQEBAQEBAQEBAQEBSQAAZgEBAQEBAQEBAQEBAQEBAQEBAQEBAQEBAQEBAQEBAQEBAQEBAQEBAQEBAQEBAQEBAQEBAQEBAQEBAQEBAQEBAQEBAQEBAQAAAQEBAQEBAQEBAQEBAQEBAQEBAQEBAQEBAQEBAQEBAQEBAQEBAQEBAQEBAQEBAQEBAQEBAQEBAQEBAQEBAQEBAQEBAQEBAQEBAQEBAQEBAQEBAQEBAQEBAQEBAQEBAQEBAQEBAQEBAQEBAQEBAQFkAABlAQEBAQEBAQEBAQEBAQEBAQEBAQEBAQEBAQEBAQEBAQEBAQEBAQEBAQEBAQEBAQEBAQEBAQEBAQEBAQEBAQEBAQEBAQEAAAEBAQEBAQEBAQEBAQEBAQEBAQEBAQEBAQEBAQEBAQEBAQEBAQEBAQEBAQEBAQEBAQEBAQEBAQEBAQEBAQEBAQEBAQEBAQEBAQEBAQEBAQEBAQEBAQEBAQEBAQEBAQEBAQEBAQEBAQEBAQEBAQEBAQxiAGMBAQEBAQEBAQEBAQEBAQEBAQEBAQEBAQEBAQEBAQEBAQEBAQEBAQEBAQEBAQEBAQEBAQEBAQEBAQEBAQEBAQEBAQEBAAABAQEBAQEBAQEBAQEBAQEBAQEBAQEBAQEBAQEBAQEBAQEBAQEBAQEBAQEBAQEBAQEBAQEBAQEBAQEBAQEBAQEBAQEBAQEBAQEBAQEBAQEBAQEBAQEBAQEBAQEBAQEBAQEBAQEBAQEBAQEBAQEBAQEBSgBhOAEBAQEBAQEBAQEBAQEBAQEBAQEBAQEBAQEBAQEBAQEBAQEBAQEBAQEBAQEBAQEBAQEBAQEBAQEBAQEBAQEBAQEBAQAAAQEBAQEBAQEBAQEBAQEBAQEBAQEBAQEBAQEBAQEBAQEBAQEBAQEBAQEBAQEBAQEBAQEBAQEBAQEBAQEBAQEBAQEBAQEBAQEBAQEBAQEBAQEBAQEBAQEBAQEBAQEBAQEBAQEBAQEBAQEBAQEBAQEBAV8RAGABAQEBAQEBAQEBAQEBAQEBAQEBAQEBAQEBAQEBAQEBAQEBAQEBAQEBAQEBAQEBAQEBAQEBAQEBAQEBAQEBAQEBAQEAAAEBAQEBAQEBAQEBAQEBAQEBAQEBAQEBAQEBAQEBAQEBAQEBAQEBAQEBAQEBAQEBAQEBAQEBAQEBAQEBAQEBAQEBAQEBAQEBAQEBAQEBAQEBAQEBAQEBAQEBAQEBAQEBAQEBAQEBAQEBAQEBAQEBAQEBLAAAXgEBAQEBAQEBAQEBAQEBAQEBAQEBAQEBAQEBAQEBAQEBAQEBAQEBAQEBAQEBAQEBAQEBAQEBAQEBAQEBAQEBAQEBAAABAQEBAQEBAQEBAQEBAQEBAQEBAQEBAQEBAQEBAQEBAQEBAQEBAQEBAQEBAQEBAQEBAQEBAQEBAQEBAQEBAQEBAQEBAQEBAQEBAQEBAQEBAQEBAQEBAQEBAQEBAQEBAQEBAQEBAQEBAQEBAQEBAQEBAQEnAABdAQEBAQEBAQEBAQEBAQEBAQEBAQEBAQEBAQEBAQEBAQEBAQEBAQEBAQEBAQEBAQEBAQEBAQEBAQEBAQEBAQEBAQAAAQEBAQEBAQEBAQEBAQEBAQEBAQEBAQEBAQEBAQEBAQEBAQEBAQEBAQEBAQEBAQEBAQEBAQEBAQEBAQEBAQEBAQEBAQEBAQEBAQEBAQEBAQEBAQEBAQEBAQEBAQEBAQEBAQEBAQEBAQEBAQEBAQEBAQEBAVsAXAcBAQEBAQEBAQEBAQEBAQEBAQEBAQEBAQEBAQEBAQEBAQEBAQEBAQEBAQEBAQEBAQEBAQEBAQEBAQEBAQEBAQEAAAEBAQEBAQEBAQEBAQEBAQEBAQEBAQEBAQEBAQEBAQEBAQEBAQEBAQEBAQEBAQEBAQEBAQEBAQEBAQEBAQEBAQEBAQEBAQEBAQEBAQEBAQEBAQEBAQEBAQEBAQEBAQEBAQEBAQEBAQEBAQEBAQEBAQEBAQFYWQBaAQEBAQEBAQEBAQEBAQEBAQEBAQEBAQEBAQEBAQEBAQEBAQEBAQEBAQEBAQEBAQEBAQEBAQEBAQEBAQEBAQEBAAABAQEBAQEBAQEBAQEBAQEBAQEBAQEBAQEBAQEBAQEBAQEBAQEBAQEBAQEBAQEBAQEBAQEBAQEBAQEBAQEBAQEBAQEBAQEBAQEBAQEBAQEBAQEBAQEBAQEBAQEBAQEBAQEBAQEBAQEBAQEBAQEBAQEBAQEBAVYAAFcBAQEBAQEBAQEBAQEBAQEBAQEBAQEBAQEBAQEBAQEBAQEBAQEBAQEBAQEBAQEBAQEBAQEBAQEBAQEBAQEBAQAAAQEBAQEBAQEBAQEBAQEBAQEBAQEBAQEBAQEBAQEBAQEBAQEBAQEBAQEBAQEBAQEBAQEBAQEBAQEBAQEBAQEBAQEBAQEBAQEBAQEBAQEBAQEBAQEBAQEBAQEBAQEBAQEBAQEBAQEBAQEBAQEBAQEBAQEBAQEBVAAAVQEBAQEBAQEBAQEBAQEBAQEBAQEBAQEBAQEBAQEBAQEBAQEBAQEBAQEBAQEBAQEBAQEBAQEBAQEBAQEBAQEAAAEBAQEBAQEBAQEBAQEBAQEBAQEBAQEBAQEBAQEBAQEBAQEBAQEBAQEBAQEBAQEBAQEBAQEBAQEBAQEBAQEBAQEBAQEBAQEBAQEBAQEBAQEBAQEBAQEBAQEBAQEBAQEBAQEBAQEBAQEBAQEBAQEBAQEBAQEBAQFTAB0CAQEBAQEBAQEBAQEBAQEBAQEBAQEBAQEBAQEBAQEBAQEBAQEBAQEBAQEBAQEBAQEBAQEBAQEBAQEBAQEBAAABAQEBAQEBAQEBAQEBAQEBAQEBAQEBAQEBAQEBAQEBAQEBAQEBAQEBAQEBAQEBAQEBAQEBAQEBAQEBAQEBAQEBAQEBAQEBAQEBAQEBAQEBAk9QAQEBAQEBAQEBAQEBAQEBAQEBAQEBAQEBAQEBAQEBAQEBAQEBUSsAUgEBAQEBAQEBAQEBAQEBAQEBAQEBAQEBAQEBAQEBAQEBAQEBAQEBAQEBAQEBAQEBAQEBAQEBAQEBAQEBAQAAAQEBAQEBAQEBAQEBAQEBAQEBAQEBAQEBAQEBAQEBAQEBAQEBAQEBAQEBAQEBAQEBAQEBAQEBAQEBAQEBAQEBAQEBAQEBAQEBAQEBAQEBAUkAAEpLTAEBAQEBAQEBAQEBAQEBAQEBAQEBAQEBAQEBAQEBAQEBAQFNAABOAQEBAQEBAQEBAQEBAQEBAQEBAQEBAQEBAQEBAQEBAQEBAQEBAQEBAQEBAQEBAQEBAQEBAQEBAQEBAQEAAAEBAQEBAQEBAQEBAQEBAQEBAQEBAQEBAQEBAQEBAQEBAQEBAQEBAQEBAQEBAQEBAQEBAQEBAQEBAQEBAQEBAQEBAQEBAQEBAQEBAQEBAQEsAAAAAClCQ0RFAQEBAQEBAQEBAQEBAQEBAQEBAQEBAQEBAQEBAQEBAUYARwEBAQEBAQEBAQEBAQEBAQEBAQEBAQEBAQEBAQEBAQEBAQEBAQEBAQEBAkgBAQEBAQEBAQEBAQEBAQEBAAABAQEBAQEBAQEBAQEBAQEBAQEBAQEBAQEBAQEBAQEBAQEBAQEBAQEBAQEBAQEBAQEBAQEBAQEBAQEBAQEBAQEBAQEBAQEBAQEBAQEBAQEBAS0mLhUAAAAAKhwvMDEyMzQ1Njc4BgYGBgYHBgYGOTo7Jjw0PT4/P0AZAEEBAQEBAQEBAQEBAQEBAQEBAQEBAQEBAQEBAQEBAQEBAQEBAQEBAQEBAQEBAQEBAQEBAQEBAQEBAQEBAQAAAQEBAQEBAQEBAQEBAQEBAQEBAQEBAQEBAQEBAQEBAQEBAQEBAQEBAQEBAQEBAQEBAQEBAQEBAQEBAQEBAQEBAQEBAQEBAQEBAQEBAQEBAQEBAQElJicoFgAAAAAAACkqAAAAAAAAAAAAKQAAAAAAAAAAAAAAAAAAACssAQEBAQEBAQEBAQEBAQEBAQEBAQEBAQEBAQEBAQEBAQEBAQEBAQEBAQEBAQEBAQEBAQEBAQEBAQEBAQEAAAEBAQEBAQEBAQEBAQEBAQEBAQEBAQEBAQEBAQEBAQEBAQEBAQEBAQEBAQEBAQEBAQEBAQEBAQEBAQEBAQEBAQEBAQEBAQEBAQEBAQEBAQEBAQEBAQEBAQcICQoLDA0ODxAREhMUFRETFhcYGRobEhwdHh8gHyEiDSMkAQEBAQEBAQEBAQEBAQEBAQEBAQEBAQEBAQEBAQEBAQEBAQEBAQEBAQEBAQEBAQEBAQEBAQEBAQEBAQEBAAABAQEBAQEBAQEBAQEBAQEBAQEBAQEBAQEBAQEBAQEBAQEBAQEBAQEBAQEBAQEBAQEBAQEBAQEBAQEBAQEBAQEBAQEBAQEBAQEBAQEBAQEBAQEBAQEBAQEBAQEBAQEBAQEBAgMCBAICBQYDBAUBAQEBAQEBAQEBAQEBAQEBAQEBAQEBAQEBAQEBAQEBAQEBAQEBAQEBAQEBAQEBAQEBAQEBAQEBAQEBAQEBAQEBAQEBAQEBAQEBAQAAAQEBAQEBAQEBAQEBAQEBAQEBAQEBAQEBAQEBAQEBAQEBAQEBAQEBAQEBAQEBAQEBAQEBAQEBAQEBAQEBAQEBAQEBAQEBAQEBAQEBAQEBAQEBAQEBAQEBAQEBAQEBAQEBAQEBAQEBAQEBAQEBAQEBAQEBAQEBAQEBAQEBAQEBAQEBAQEBAQEBAQEBAQEBAQEBAQEBAQEBAQEBAQEBAQEBAQEBAQEBAQEBAQEBAQEBAQEBAQEBAQEAAAEBAQEBAQEBAQEBAQEBAQEBAQEBAQEBAQEBAQEBAQEBAQEBAQEBAQEBAQEBAQEBAQEBAQEBAQEBAQEBAQEBAQEBAQEBAQEBAQEBAQEBAQEBAQEBAQEBAQEBAQEBAQEBAQEBAQEBAQEBAQEBAQEBAQEBAQEBAQEBAQEBAQEBAQEBAQEBAQEBAQEBAQEBAQEBAQEBAQEBAQEBAQEBAQEBAQEBAQEBAQEBAQEBAQEBAQEBAQEBAQEBAAABAQEBAQEBAQEBAQEBAQEBAQEBAQEBAQEBAQEBAQEBAQEBAQEBAQEBAQEBAQEBAQEBAQEBAQEBAQEBAQEBAQEBAQEBAQEBAQEBAQEBAQEBAQEBAQEBAQEBAQEBAQEBAQEBAQEBAQEBAQEBAQEBAQEBAQEBAQEBAQEBAQEBAQEBAQEBAQEBAQEBAQEBAQEBAQEBAQEBAQEBAQEBAQEBAQEBAQEBAQEBAQEBAQEBAQEBAQEBAQEBAQAAAQEBAQEBAQEBAQEBAQEBAQEBAQEBAQEBAQEBAQEBAQEBAQEBAQEBAQEBAQEBAQEBAQEBAQEBAQEBAQEBAQEBAQEBAQEBAQEBAQEBAQEBAQEBAQEBAQEBAQEBAQEBAQEBAQEBAQEBAQEBAQEBAQEBAQEBAQEBAQEBAQEBAQEBAQEBAQEBAQEBAQEBAQEBAQEBAQEBAQEBAQEBAQEBAQEBAQEBAQEBAQEBAQEBAQEBAQEBAQEBAQEAAAEBAQEBAQEBAQEBAQEBAQEBAQEBAQEBAQEBAQEBAQEBAQEBAQEBAQEBAQEBAQEBAQEBAQEBAQEBAQEBAQEBAQEBAQEBAQEBAQEBAQEBAQEBAQEBAQEBAQEBAQEBAQEBAQEBAQEBAQEBAQEBAQEBAQEBAQEBAQEBAQEBAQEBAQEBAQEBAQEBAQEBAQEBAQEBAQEBAQEBAQEBAQEBAQEBAQEBAQEBAQEBAQEBAQEBAQEBAQEBAQEBAABMAAAAZAAAAAAAAAAAAAAAVgAAADwAAAAAAAAAAAAAAFcAAAA9AAAAKQCqAAAAAAAAAAAAAACAPwAAAAAAAAAAAACAPwAAAAAAAAAAAAAAAAAAAAAAAAAAAAAAAAAAAAAAAAAAIgAAAAwAAAD/////RgAAABwAAAAQAAAARU1GKwJAAAAMAAAAAAAAAA4AAAAUAAAAAAAAABAAAAAUAAAA</SignatureImage>
          <SignatureComments/>
          <WindowsVersion>6.1</WindowsVersion>
          <OfficeVersion>16.0</OfficeVersion>
          <ApplicationVersion>16.0</ApplicationVersion>
          <Monitors>2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2017-04-05T18:24:55Z</xd:SigningTime>
          <xd:SigningCertificate>
            <xd:Cert>
              <xd:CertDigest>
                <DigestMethod Algorithm="http://www.w3.org/2001/04/xmlenc#sha256"/>
                <DigestValue>05y/FTjq4QG8yLSZOrmJqEGfJGzjzITMFBzaZKcjAqM=</DigestValue>
              </xd:CertDigest>
              <xd:IssuerSerial>
                <X509IssuerName>E=e-sign@e-sign.cl, CN=E-Sign Firma Electronica Avanzada para Estado de Chile CA, OU=Class 2 Managed PKI Individual Subscriber CA, OU=Symantec Trust Network, O=E-Sign S.A., C=CL</X509IssuerName>
                <X509SerialNumber>12005045686620199811854672481905745322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OjCCBCKgAwIBAgIQGqNqYvltfJ3amDRGIejxQzANBgkqhkiG9w0BAQsFADBqMQswCQYDVQQGEwJDTDEUMBIGA1UEChMLRS1TaWduIFMuQS4xHzAdBgNVBAsTFlZlcmlTaWduIFRydXN0IE5ldHdvcmsxJDAiBgNVBAMTG0UtU2lnbiBTLkEuIENsYXNzIDIgQ0EgLSBHMjAeFw0xMjA1MDEwMDAwMDBaFw0xOTEyMTkyMzU5NTlaMIHgMQswCQYDVQQGEwJDTDEUMBIGA1UEChMLRS1TaWduIFMuQS4xHzAdBgNVBAsTFlN5bWFudGVjIFRydXN0IE5ldHdvcmsxNTAzBgNVBAsTLENsYXNzIDIgTWFuYWdlZCBQS0kgSW5kaXZpZHVhbCBTdWJzY3JpYmVyIENBMUIwQAYDVQQDEzlFLVNpZ24gRmlybWEgRWxlY3Ryb25pY2EgQXZhbnphZGEgcGFyYSBFc3RhZG8gZGUgQ2hpbGUgQ0ExHzAdBgkqhkiG9w0BCQEWEGUtc2lnbkBlLXNpZ24uY2wwggEiMA0GCSqGSIb3DQEBAQUAA4IBDwAwggEKAoIBAQCzQV3pKwJHpKxPWDAWhFtKRzc14673/oGrlbr+ajGloGUYhNQ/8YjuFmKmT2/nM6gLn0mGcaM5q3R6ypV89uDdUW4k66v4XY2RV0NJhgxxDZnnVpm640g6vbFreE7F2Ejkcfd9RQTYcISUkgWB6TtNpd/vTOnEHsCRROhtawuEEQXhxzwNTLxeoO2xcMhx1lukRV0I83CiNIQjZjBrW73CrWP+DK4koCoieil2lRSeUVb7IXnrqJwZRlX+jRwd/vN8d0IR3eAoFfPhf+WK3OQTbkqScdooBnNIoHJGu6a4nctlqWomMBGUGVV0EXHT61Y4BC7B8JzKrU//4w5tvqtRAgMBAAGjggFjMIIBXzASBgNVHRMBAf8ECDAGAQH/AgEAMHYGA1UdIARvMG0wawYLYIZIAYb4RQEHFwIwXDAxBggrBgEFBQcCARYlaHR0cHM6Ly93d3cuZS1zaWduLmNsL3JlcG9zaXRvcmlvLmh0bTAnBggrBgEFBQcCAjAbGhlodHRwczovL3d3dy5lLXNpZ24uY2wvcnBhMFUGA1UdHwROMEwwSqBIoEaGRGh0dHA6Ly9vbnNpdGVjcmwudmVyaXNpZ24uY29tL29mZmxpbmVjYS9FU2lnblNBRVNpZ25TQUNsYXNzMkNBRzIuY3JsMA4GA1UdDwEB/wQEAwIBBjAqBgNVHREEIzAhpB8wHTEbMBkGA1UEAxMSVmVyaVNpZ25NUEtJLTItMTk4MB0GA1UdDgQWBBQbqh6evZl573NlxAkqWXR8MXQrgjAfBgNVHSMEGDAWgBT8nGdEndCdcsUw4ciBhTtXqZT3SjANBgkqhkiG9w0BAQsFAAOCAQEAjBVHQHSycp7P/f9tScc8toOxGh3Qq8aWeupIj+xg1B4QsJYKi2JtMo9duGHMb1hd1wjBCTtRbN16T2+4k940JYHEmlYwVGuOc4xjWr1Cr6Onf/CqiXKlrQEGICfBoPj8S9kVeQGoZpoC71MTAezVUpFqxOTy9Cz3zh5qMgYs5+yqaG8wJ+ID3GXkFtpkSyua0X2xCUxYIUvt3sJWwbvLXjEMgLFi25ivoSKn0Ts1nTXUA5cuWMM/d+/UZK2QiKKh0dTxT9LI1bstHohc8mO0tMdLZ0ho6YP4ujn3FYaGPYfGA8bfJVxx7nvi7fZpfFo9um2mca3HQKaRhyUgrpDfjA==</xd:EncapsulatedX509Certificate>
            <xd:EncapsulatedX509Certificate>MIIFbjCCBFagAwIBAgIQZGXCiDW5TD3V0qsgbXNl/zANBgkqhkiG9w0BAQsFADCByjELMAkGA1UEBhMCVVMxFzAVBgNVBAoTDlZlcmlTaWduLCBJbmMuMR8wHQYDVQQLExZWZXJpU2lnbiBUcnVzdCBOZXR3b3JrMTowOAYDVQQLEzEoYykgMTk5OSBWZXJpU2lnbiwgSW5jLiAtIEZvciBhdXRob3JpemVkIHVzZSBvbmx5MUUwQwYDVQQDEzxWZXJpU2lnbiBDbGFzcyAyIFB1YmxpYyBQcmltYXJ5IENlcnRpZmljYXRpb24gQXV0aG9yaXR5IC0gRzMwHhcNMDkxMjIxMDAwMDAwWhcNMTkxMjIwMjM1OTU5WjBqMQswCQYDVQQGEwJDTDEUMBIGA1UEChMLRS1TaWduIFMuQS4xHzAdBgNVBAsTFlZlcmlTaWduIFRydXN0IE5ldHdvcmsxJDAiBgNVBAMTG0UtU2lnbiBTLkEuIENsYXNzIDIgQ0EgLSBHMjCCASIwDQYJKoZIhvcNAQEBBQADggEPADCCAQoCggEBAKo7ORextvQqtA72iqmzuiKvMz8lrS+0+xeQP1GMk0tmsaXw+SZyy3RAIBaKtk7US1ziL0jDA4mqzuktam58D+i/K3ILx4VhEYUmxgkThD2PkecEUgKdmeT9qTnhx7ksul1KKnpl1/9hNMFj1iDwnguKq+ajm2wRtbN0b9FkNgRtdiEr6Wys54XvGxD6FXLkirj06LPMS62Vi6fIq4HhOQ4J5QazC5Kma14ptYthNUiJ5aHjWaL1f0fd8edjL2966mSd/4b1T/SqEzTOe8XZBbVcn/BMG3FDTtZ/AQ6+EOrb7t67eqUaUhSsDTJG4mWuPyBEnXXgvrcfT2vZpfIiAt0CAwEAAaOCAa0wggGpMA8GA1UdEwEB/wQFMAMBAf8wGAYDVR0gBBEwDzANBgtghkgBhvhFAQcXAjAOBgNVHQ8BAf8EBAMCAQYwKQYDVR0RBCIwIKQeMBwxGjAYBgNVBAMTEUFmZlNDQzItMjA0OC0xLTQ1MB0GA1UdDgQWBBT8nGdEndCdcsUw4ciBhTtXqZT3SjCB8AYDVR0jBIHoMIHloYHQpIHNMIHKMQswCQYDVQQGEwJVUzEXMBUGA1UEChMOVmVyaVNpZ24sIEluYy4xHzAdBgNVBAsTFlZlcmlTaWduIFRydXN0IE5ldHdvcmsxOjA4BgNVBAsTMShjKSAxOTk5IFZlcmlTaWduLCBJbmMuIC0gRm9yIGF1dGhvcml6ZWQgdXNlIG9ubHkxRTBDBgNVBAMTPFZlcmlTaWduIENsYXNzIDIgUHVibGljIFByaW1hcnkgQ2VydGlmaWNhdGlvbiBBdXRob3JpdHkgLSBHM4IQYXDLSYxfmEUp57Cm2VBbejAvBgNVHR8EKDAmMCSgIqAghh5odHRwOi8vcy5zeW1jYi5jb20vcGNhMi1nMy5jcmwwDQYJKoZIhvcNAQELBQADggEBACDnxDrexnzDbfZPayaD9pJJRqc2lsj997bxBdrb2E6MRLAc8DnnmBT6ajkDzzDVZovFN1R6JJ58N6OIBEuzdXAbPHwhRuvrhG26L2io1w+rCqOLA+0K1Q+Lf/APkGGmH7XNk/L2KkTB5XJO/79xBXU/vJ+isHjxmIYbkkIqDxT+nJGUxvEhVJFYKU6dNDIVcWPRaFtPiZGNbe6RTBgDqz/IPTr1opDD/Lc8LpjDF+UkexYiXFyyubolvb+5OlkiG0Wmt5Oyu5WGQO4gRo1+2Ok7S4rOXEAjFiDqCjAdiG5d4T9A18LgXSPFClzOFPJ3EPHNjsgHx8+EPNdOkE3ZUPQ=</xd:EncapsulatedX509Certificate>
            <xd:EncapsulatedX509Certificate>MIIEGTCCAwECEGFwy0mMX5hFKeewptlQW3owDQYJKoZIhvcNAQEFBQAwgcoxCzAJBgNVBAYTAlVTMRcwFQYDVQQKEw5WZXJpU2lnbiwgSW5jLjEfMB0GA1UECxMWVmVyaVNpZ24gVHJ1c3QgTmV0d29yazE6MDgGA1UECxMxKGMpIDE5OTkgVmVyaVNpZ24sIEluYy4gLSBGb3IgYXV0aG9yaXplZCB1c2Ugb25seTFFMEMGA1UEAxM8VmVyaVNpZ24gQ2xhc3MgMiBQdWJsaWMgUHJpbWFyeSBDZXJ0aWZpY2F0aW9uIEF1dGhvcml0eSAtIEczMB4XDTk5MTAwMTAwMDAwMFoXDTM2MDcxNjIzNTk1OVowgcoxCzAJBgNVBAYTAlVTMRcwFQYDVQQKEw5WZXJpU2lnbiwgSW5jLjEfMB0GA1UECxMWVmVyaVNpZ24gVHJ1c3QgTmV0d29yazE6MDgGA1UECxMxKGMpIDE5OTkgVmVyaVNpZ24sIEluYy4gLSBGb3IgYXV0aG9yaXplZCB1c2Ugb25seTFFMEMGA1UEAxM8VmVyaVNpZ24gQ2xhc3MgMiBQdWJsaWMgUHJpbWFyeSBDZXJ0aWZpY2F0aW9uIEF1dGhvcml0eSAtIEczMIIBIjANBgkqhkiG9w0BAQEFAAOCAQ8AMIIBCgKCAQEArwoNwtUs22e5LeWUJ92lvuCwTY+zYVY81nzD9M0+hsuiiOLh2KRpxbXiv8GmR1BeRjmL1Za6tW8UvxDOJxOeBUebMXoT2B/Z0wI3i60sR/COgQanDTAM6/c8DyAd3HJG7qUCyFvDyVZpTMUYwZF7C9UTAJu878NIPkZgIIUq1ZC2zYugzDLdt/1AVbJQHFauzI13TccgTacxdu9okoqQHgiBVrKtaaNS0MscxCM9H5n+TOgWY47GCI72MfbS+uV23bUckqNJzc0BzWjNqWm6o+sdDZykIKbBoMXRRkwXbdKsZj+WjOCE1Db/IlnF+RFgqF8EffIa9iVCYQ/ESrg+iQIDAQABMA0GCSqGSIb3DQEBBQUAA4IBAQA0JhU8wI1NQ0kdvekhktdmnLfexbjQ5F1fdiLAJvmEOjr5jLX77GDx6M4EsMjdpwOPMPOY36TmpDHf0xwLRtxyID+u7gU8pDM/CzmscHhzS5kr3zDCVLCoO1Wh/hYozUK9dG6A2ydEp85EXdQbkJgNHkKUsQAsBNB0owIFImNjzYO1+8FtYmtpdf1dcEG59b98377BMnMiIYtYgXsVkXq642RIsH/7NiXaldDxJBQX3RiAa0YjOVT1jmIJBB2UkKab5iXiQkWquJCtvgiPqQtCGJTPcjnhsUPgKM+351psE2tJs//jGHyJizNdrDPXp/naOlXJWBD5qu9ats9LS98q</xd:EncapsulatedX509Certificate>
          </xd:CertificateValues>
        </xd:UnsignedSignatureProperties>
      </xd:UnsignedProperties>
    </xd:QualifyingProperties>
  </Object>
  <Object Id="idValidSigLnImg">AQAAAGwAAAAAAAAAAAAAACEBAAB/AAAAAAAAAAAAAAD5JwAApREAACBFTUYAAAEA1HwAAMsAAAAFAAAAAAAAAAAAAAAAAAAAVgUAAAADAADiAQAADwEAAAAAAAAAAAAAAAAAAGZaBwBVIgQACgAAABAAAAAAAAAAAAAAAEsAAAAQAAAAAAAAAAUAAAAeAAAAGAAAAAAAAAAAAAAAIgEAAIAAAAAnAAAAGAAAAAEAAAAAAAAAAAAAAAAAAAAlAAAADAAAAAEAAABMAAAAZAAAAAAAAAAAAAAAIQEAAH8AAAAAAAAAAAAAACI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hAQAAfwAAAAAAAAAAAAAAIgEAAIAAAAAhAPAAAAAAAAAAAAAAAIA/AAAAAAAAAAAAAIA/AAAAAAAAAAAAAAAAAAAAAAAAAAAAAAAAAAAAAAAAAAAlAAAADAAAAAAAAIAoAAAADAAAAAEAAAAnAAAAGAAAAAEAAAAAAAAA8PDwAAAAAAAlAAAADAAAAAEAAABMAAAAZAAAAAAAAAAAAAAAIQEAAH8AAAAAAAAAAAAAACIBAACAAAAAIQDwAAAAAAAAAAAAAACAPwAAAAAAAAAAAACAPwAAAAAAAAAAAAAAAAAAAAAAAAAAAAAAAAAAAAAAAAAAJQAAAAwAAAAAAACAKAAAAAwAAAABAAAAJwAAABgAAAABAAAAAAAAAPDw8AAAAAAAJQAAAAwAAAABAAAATAAAAGQAAAAAAAAAAAAAACEBAAB/AAAAAAAAAAAAAAAiAQAAgAAAACEA8AAAAAAAAAAAAAAAgD8AAAAAAAAAAAAAgD8AAAAAAAAAAAAAAAAAAAAAAAAAAAAAAAAAAAAAAAAAACUAAAAMAAAAAAAAgCgAAAAMAAAAAQAAACcAAAAYAAAAAQAAAAAAAADw8PAAAAAAACUAAAAMAAAAAQAAAEwAAABkAAAAAAAAAAAAAAAhAQAAfwAAAAAAAAAAAAAAIgEAAIAAAAAhAPAAAAAAAAAAAAAAAIA/AAAAAAAAAAAAAIA/AAAAAAAAAAAAAAAAAAAAAAAAAAAAAAAAAAAAAAAAAAAlAAAADAAAAAAAAIAoAAAADAAAAAEAAAAnAAAAGAAAAAEAAAAAAAAA////AAAAAAAlAAAADAAAAAEAAABMAAAAZAAAAAAAAAAAAAAAIQEAAH8AAAAAAAAAAAAAACIBAACAAAAAIQDwAAAAAAAAAAAAAACAPwAAAAAAAAAAAACAPwAAAAAAAAAAAAAAAAAAAAAAAAAAAAAAAAAAAAAAAAAAJQAAAAwAAAAAAACAKAAAAAwAAAABAAAAJwAAABgAAAABAAAAAAAAAP///wAAAAAAJQAAAAwAAAABAAAATAAAAGQAAAAAAAAAAAAAACEBAAB/AAAAAAAAAAAAAAAi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EgC8gLJdyLhyHfIAsl3W28jcEa/xWcAAAAA//8AAAAARHeISwAAFMlIAjgCFQYAAAAAAHqRAmjISAIYXEV3AAAAAAAAQ3JlYXRlRm9udEluZGlyZWN0VwBFd6zISAJkAQAAAAAAAAAAAACWY352lmN+djBlFQYACAAAAAIAAAAAAABbbyNwNMhIAgAAAACgzEgCxTPNd1cbowX+////yALJd1IByXcAAER3AMlIAgAAAAAUyUgCAAAAAAjJSAIAAHx2CMlIAn8efHYAAER3AAAAAAAARHcAAAAAEwAUAEa/xWdcyUgCAABEd1zJSAKpdolnAAAAAAAAAAC4dolnZHYACAAAAAAlAAAADAAAAAEAAAAYAAAADAAAAAAAAAASAAAADAAAAAEAAAAeAAAAGAAAAL0AAAAEAAAA9wAAABEAAAAlAAAADAAAAAEAAABUAAAAiAAAAL4AAAAEAAAA9QAAABAAAAABAAAAWyQNQlUlDUK+AAAABAAAAAoAAABMAAAAAAAAAAAAAAAAAAAA//////////9gAAAAMAA1AC0AMAA0AC0AMgAwADEANwAGAAAABgAAAAQAAAAGAAAABgAAAAQAAAAGAAAABgAAAAYAAAAGAAAASwAAAEAAAAAwAAAABQAAACAAAAABAAAAAQAAABAAAAAAAAAAAAAAACIBAACAAAAAAAAAAAAAAAAiAQAAgAAAAFIAAABwAQAAAgAAABAAAAAHAAAAAAAAAAAAAAC8AgAAAAAAAAECAiJTAHkAcwB0AGUAbQAAAAAAAAAAABoBAAAAAAAALJOcBoD4//8AAAAAAAAAAAAAAAAAAAAAEJOcBoD4//+WlgAAAAD7DWCajwJIAkV3zA1Fd/gYRXcc50cC6QDJd37nRwLLAgAAAABEd8wNRXcrAcl3g0AscHznRwIAAAAAfOdHAnNBLHBE50cCFOhHAgAARHcAAER3AAaYAugAAADoAER3AAAAALDmRwK05kcClmN+dpZjfnYU6EcCAAgAAAACAAAAAAAAIOdHAilrfnYAAAAAAAAAAE7oRwIHAAAAQOhHAgcAAAAAAAAAAAAAAEDoRwJY50cC9up9dgAAAAAAAgAAAABHAgcAAABA6EcCBwAAAEwSf3YAAAAAAAAAAEDoRwIHAAAAAAAAAITnRwKeLn12AAAAAAACAABA6EcC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sJYJqXAoialwKX3vf3AAAAACDWAw5s5kcC1D3XXgIAAACdPtde39739yDWAw742g9fINYDDrYrB18AAAAAeOZHArRw114g1gMOnOZHAoABSncNXEV331tFd5zmRwJkAQAAAAAAAAAAAACWY352lmN+djBlFQYACAAAAAIAAAAAAADE5kcCKWt+dgAAAAAAAAAA8OdHAgYAAADk50cCBgAAAAAAAAAAAAAA5OdHAvzmRwL26n12AAAAAAACAAAAAEcCBgAAAOTnRwIGAAAATBJ/dgAAAAAAAAAA5OdHAgYAAAAAAAAAKOdHAp4ufXYAAAAAAAIAAOTnRwIGAAAAZHYACAAAAAAlAAAADAAAAAMAAAAYAAAADAAAAAAAAAASAAAADAAAAAEAAAAWAAAADAAAAAgAAABUAAAAVAAAAAoAAAAnAAAAHgAAAEoAAAABAAAAWyQNQlUlDUI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i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5CQj8AAAAAAAAAAHQuQT8AACRCAADIQSQAAAAkAAAAjkJCPwAAAAAAAAAAdC5BPwAAJEIAAMhBBAAAAHMAAAAMAAAAAAAAAA0AAAAQAAAAKQAAABkAAABSAAAAcAEAAAQAAAAQAAAABwAAAAAAAAAAAAAAvAIAAAAAAAAHAgIiUwB5AHMAdABlAG0AAAAAAAAAAAAaAQAAAAAAACyTnAaA+P//AAAAAAAAAAAAAAAAAAAAABCTnAaA+P//lpYAAAAADF/coUgCAAAAAAAAAAAAAAAAFQAAAFiCvRFwAAAAkxEh7CIAigEkAAAAJAAAABYAAAAVAAAAAAAAAAAAAAABAAEAAAAAAFUAAABEH/4NEAAAAAAAAADoLWYJAAAAAAAAAAAAAAAAbRsKB8SiSALEokgCBjqMZwAAAAA4H/4NAABmCRU6jGdtGwoHELkGDui2Bg5YzJwCjCH59zkFAABX8IkAAA0AhGSiSALIsEgCQ4yQaAAAAAC0okgCUlLUXgAAiQA5BQAAZAAAADgf/g0CAAAAAgAAAAAFAICwbAEOAA0AhAAAAADIR3ARAAAAAAEAAAAAAAAA6KJIAg49RndkdgAIAAAAACUAAAAMAAAABAAAAEYAAAAoAAAAHAAAAEdESUMCAAAAAAAAAAAAAABXAAAAPQAAAAAAAAAhAAAACAAAAGIAAAAMAAAAAQAAABUAAAAMAAAABAAAABUAAAAMAAAABAAAAFEAAADAXwAAKQAAABkAAABpAAAARQAAAAAAAAAAAAAAAAAAAAAAAAC1AAAAfwAAAFAAAAAoBAAAeAQAAEhbAAAAAAAAIADMAFYAAAA8AAAAKAAAALUAAAB/AAAAAQAIAAAAAAAAAAAAAAAAAAAAAAAAAQAAAAAAAAAAAAD///8A/v7+APv7+wD8/PwA/f39APn5+QD4+PgA2dnZAI+PjwB9fX0AdHR0AGJiYgBhYWEAOzs7ACAgIAAmJiYAEhISABoaGgAPDw8ACgoKAA0NDQAGBgYAFhYWAAkJCQAREREAHh4eACIiIgAVFRUAKCgoACkpKQAxMTEAPT09AC8vLwBYWFgAbGxsANTU1AD6+voAwcHBAICAgAA6OjoAAgICAAMDAwAFBQUAsrKyAPf39wBqamoANjY2AEVFRQBWVlYAf39/AJiYmACrq6sAw8PDANPT0wDX19cA8vLyAPT09ADc3NwA0dHRALu7uwCnp6cAhYWFAH5+fgB1dXUAOTk5ADQ0NACCgoIA1tbWAPb29gAYGBgAUFBQAOrq6gCbm5sAODg4AKampgDx8fEAeXl5ANXV1QCEhIQAiIiIANjY2AB4eHgAMDAwAJaWlgDOzs4AwMDAAJOTkwDo6OgADAwMAFJSUgBHR0cADg4OAM3NzQCNjY0A5ubmAEZGRgAlJSUACAgIAOHh4QB2dnYAxMTEAJycnADFxcUAAQEBAFtbWwDe3t4AqKioANvb2wAEBAQAb29vAKWlpQD19fUAYGBgAPPz8wDS0tIA4ODgAC4uLgDf398AV1dXAIuLiwDr6+sAWVlZAOPj4wBISEgAPj4+AOTk5ABpaWkACwsLAL+/vwA1NTUANzc3AEFBQQDn5+cAHx8fAKSkpABtbW0AcnJyAHp6egAHBwcATExMALGxsQDd3d0A5eXlAFFRUQC5ubkAlJSUAEpKSgCXl5cAlZWVAF9fXwAyMjIAjIyMADMzMwDPz88Ara2tABQUFAAqKioAysrKABkZGQAhISEA8PDwAIeHhwAbGxsATk5OAO7u7gCDg4MAvLy8ABMTEwAjIyMAWlpaACQkJADv7+8ArKysAHx8fACvr68AsLCwALi4uABra2sA7OzsACcnJwBVVVUAkZGRAMfHxwDLy8sAoqKiAJCQkACBgYEAFxcXAB0dHQC2trYAvb29ACwsLADp6ekAmZmZADw8PAAQEBAAmpqaAIaGhgBlZWUAqampAENDQwC1tbUAQEBAAE1NTQCfn58AtLS0AERERABLS0sAT09PAHNzcwBxcXEAXV1dAMnJyQBeXl4Ad3d3AOLi4gC+vr4AKysrALq6ugCgoKAAPz8/AKGhoQBjY2MAnp6eABwcHABubm4ALS0tAHt7ewCzs7MAU1NTAEJCQgDa2toAZGRkAMbGxgDIyMgA7e3tAFRUVACOjo4AZ2dnAMLCwgBJSUkAXFxcAMzMzABmZmYAaGhoAIqKigDQ0NAAkpKSAJ2dnQCurq4AiYmJAHBwcACjo6MAqqqqALe3twABAQEBAQEBAQEBAQEBAQEBAQEBAQEBAQEBAQEBAQEBAQEBAQEBAQEBAQEBAQEBAQEBAQEBAQEBAQEBAQEBAQEBAQEBAQEBAQEBAQEBAQEBAQEBAQEBAQEBAQEBAQEBAQEBAQEBAQEBAQEBAQEBAQEBAQEBAQEBAQEBAQEBAQEBAQEBAQEBAQEBAQEBAQEBAQEBAQEBAQEBAQEBAQEBAQEBAQEBAQEBAQEBAQEBAQEBAQEBAQEB////AQEBAQEBAQEBAQEBAQEBAQEBAQEBAQEBAQEBAQEBAQEBAQEBAQEBAQEBAQEBAQEBAQEBAQEBAQEBAQEBAQEBAQEBAQEBAQEBAQEBAQEBAQEBAQEBAQEBAQEBAQEBAQEBAQEBAQEBAQEBAQEBAQEBAQEBAQEBAQEBAQEBAQEBAQEBAQEBAQEBAQEBAQEBAQEBAQEBAQEBAQEBAQEBAQEBAQEBAQEBAQEBAQEBAQEBAQEBAQEBAf///wEBAQEBAQEBAQEBAQEBAQEBAQEBAQEBAQEBAQEBAQEBAQEBAQEBAQEBAQEBAQEBAQEBAQEBAQEBAQEBAQEBAQEBAQEBAQEBAQEBAQEBAQEBAQEBAQEBAQEBAQEBAQEBAQEBAQEBAQEBAQEBAQEBAQEBAQEBAQEBAQEBAQEBAQEBAQEBAQEBAQEBAQEBAQEBAQEBAQEBAQEBAQEBAQEBAQEBAQEBAQEBAQEBAQEBAQEBAQEBAQH///8BAQEBAQEBAQEBAQEBAQEBAQEBAQEBAQEBAQEBAQEBAQEBAQEBAQEBAQEBAQEBAQEBAQEBAQEBAQEBAQEBAQEBAQEBAQEBAQEBAQEBAQEBAQEBAQEBAQEBAQEBAQEBAQEBAQEBAQEBAQEBAQEBAQEBAQEBAQEBAQEBAQEBAQEBAQEBAQEBAQEBAQEBAQEBAQEBAQEBAQEBAQEBAQEBAQEBAQEBAQEBAQEBAQEBAQEBAQEBAQEB////AQEBAQEBAQEBAQEBAQEBAQEBAQEBAQEBAQEBAQEBAQEBAQEBAQEBAQEBAQEBAQEBAQEBAQEBAQEBAQEBAQEBAQEBAQEBAQEBAQEBAQEBAQEBAQEBAQEBAQEBAQEBAQEBAQEBAQEBAQEBAQEBAQEBAQEBAQEBAQEBAQEBAQEBAQEBAQEBAQEBAQEBAQEBAQEBAQEBAQEBAQEBAQEBAQEBAQEBAQEBAQEBAQEBAQEBAQEBAQEBAf///wEBAQEBAQEBAQEBAQEBAQEBAQEBAQEBAQEBAQEBAQEBAQEBAQEBAQEBAQEBAQEBAQEBAQEBAQEBAQEBAQEBAQEBAQEBAQEBAQEBAQEBAQEBAQEBAQEBAQEBAQEBAQEBAQEBAQEBAQEBAQEBAQEBAQEBAQEBAQEBAQEBAQEBAQEBAQEBAQEBAQEBAQEBAQEBAQEBAQEBAQEBAQEBAQEBAQEBAQEBAQEBAQEBAQEBAQEBAQEBAQH///8BAQEBAQEBAQEBAQEBAQEBAQEBAQEBAQEBAQEBAQEBAQEBAQEBAQEBAQEBAQEBAQEBAQEBAQEBAQEBAQEBAQEBAQEBAQEBAQEBAQEBAQEBAQEBAQEBAQEBAQEBAQEBAQEBAQEBAQEBAQEBAQEBAQEBAQEBAQEBAQEBAQEBAQEBAQEBAQEBAQEBAQEBAQEBAQEBAQEBAQEBAQEBAQEBAQEBAQEBAQEBAQEBAQEBAQEBAQEBAQEB////AQEBAQEBAQEBAQEBAQEBAQEBAQEBAQEBAQEBAQEBAQFy2Zu5tlSvnkgBAQEBAQEBAQEBAQEBAQEBAQEBAQEBAQEBAQEBAQEBAQEBAQEBAQEBAQEBAQEBAQEBAQEBAQEBAQEBAQEBAQEBAQEBAQEBAQEBAQEBAQEBAQEBAQEBAQEBAQEBAQEBAQEBAQEBAQEBAQEBAQEBAQEBAQEBAQEBAQEBAQEBAQEBAQEBAQEBAQEBAQEBAf///wEBAQEBAQEBAQEBAQEBAQEBAQEBAQEBAQEBAQEGZYmdAAAAAFloABhcgruncAEBAQEBAQEBAQEBAQEBAQEBAQEBAQEBAQEBAQEBAQEBAQEBAQEBAQEBAQEBAQEBAQEBAQEBAQEBAQEBAQEBAQEBAQEBAQEBAQEBAQEBAQEBAQEBAQEBAQEBAQEBAQEBAQEBAQEBAQEBAQEBAQEBAQEBAQEBAQEBAQEBAQEBAQEBAQEBAQEBAQH///8BAQEBAQEBAQEBAQEBAQEBAQEBAQEBAQEBAaWIxKOLvXp4PE5Ejfb0UxMAABJ6OwEBAQEBAQEBAQEBAQEBAQEBAQEBAQEBAQEBAQEBAQEBAQEBAQEBAQEBAQEBAQEBAQEBAQEBAQEBAQEBAQEBAQEBAQEBAQEBAQEBAQEBAQEBAQEBAQEBAQEBAQEBAQEBAQEBAQEBAQEBAQEBAQEBAQEBAQEBAQEBAQEBAQEBAQEBAQEBAQEB////AQEBAQEBAQEBAQEBAQEBAQEBAQEBAQEBrO8UaB5P2AEBAQEBAQEBAQEDO+IRACqdZwEBAQEBAQEBAQEBAQEBAQEBAQEBAQEBAQEBAQEBAQEBAQEBAQEBAQEBAQEBAQEBAQEBAQEBAQEBAQEBAQEBAQEBAQEBAQEBAQEBAQEBAQEBAQEBAQEBAQEBAQEBAQEBAQEBAQEBAQEBAQEBAQEBAQEBAQEBAQEBAQEBAQEBAQEBAQEBAf///wEBAQEBAQEBAQEBAQEBAQEBAQEBAQEBp6CDElQ5AQEBAQEBAQEBAQEBAQEBLd5KAIaqOgEBAQEBAQEBAQEBAQEBAQEBAQEBAQEBAQEBAQEBAQEBAQEBAQEBAQEBAQEBAQEBAQEBAQEBAQEBAQEBAQEBAQEBAQEBAQEBAQEBAQEBAQEBAQEBAQEBAQEBAQEBAQEBAQEBAQEBAQEBAQEBAQEBAQEBAQEBAQEBAQEBAQEBAQEBAQH///8BAQEBAQEBAQEBAQEBAQEBAQEBAQEB4rzhQwQBAQEBAQEBAQEBAQEBAQEBAQEBAf9BKw+2BQEBAQEBAQEBAQEBAQEBAQEBAQEBAQEBAQEBAQEBAQEBAQEBAQEBAQEBAQEBAQEBAQEBAQEBAQEBAQEBAQEBAQEBAQEBAQEBAQEBAQEBAQEBAQEBAQEBAQEBAQEBAQEBAQEBAQEBAQEBAQEBAQEBAQEBAQEBAQEBAQEBAQEBAQEB////AQEBAQEBAQEBAQEBAQEBAQEBAQElpO2TbAEBAQEBAQEBAQEBAQEBAQEBAQEBAQEBAW8WXMwHAQEBAQEBAQEBAQEBAQEBAQEBAQEBAQEBAQEBAQEBAQEBAQEBAQEBAQEBAQEBAQEBAQEBAQEBAQEBAQEBAQEBAQEBAQEBAQEBAQEBAQEBAQEBAQEBAQEBAQEBAQEBAQEBAQEBAQEBAQEBAQEBAQEBAQEBAQEBAQEBAQEBAQEBAf///wEBAQEBAQEBAQEBAQEBAQEBAQEF8RpaTAEBAQEBAQEBAQEBAQEBAQEBAQEBAQEBAQEBWB1tH1gBAQEBAQEBAQEBAQEBAQEBAQEBAQEBAQEBAQEBAQEBAQEBAQEBAQEBAQEBAQEBAQEBAQEBAQEBAQEBAQEBAQEBAQEBAQEBAQEBAQEBAQEBAQEBAQEBAQEBAQEBAQEBAQEBAQEBAQEBAQEBAQEBAQEBAQEBAQEBAQEBAQEBAQH///8BAQEBAQEBAQEBAQEBAQEBAQE4ZF6WBAEBAQEBAQEBAQEBAQEBAQEBAQEBAQEBAQEBAQElWp9hXQEBAQEBAQEBAQEBAQEBAQEBAQEBAQEBAQEBAQEBAQEBAQEBAQEBAQEBAQEBAQEBAQEBAQEBAQEBAQEBAQEBAQEBAQEBAQEBAQEBAQEBAQEBAQEBAQEBAQEBAQEBAQEBAQEBAQEBAQEBAQEBAQEBAQEBAQEBAQEBAQEBAQEB////AQEBAQEBAQEBAQEBAQEBAQEBigG7AwEBAQEBAQEBAQEBAQEBAQEBAQEBAQEBAQEBAQEBAQGMAIJ5AQEBAQEBAQEBAQEBAQEBAQEBAQEBAQEBAQEBAQEBAQEBAQEBAQEBAQEBAQEBAQEBAQEBAQEBAQEBAQEBAQEBAQEBAQEBAQEBAQEBAQEBAQEBAQEBAQEBAQEBAQEBAQEBAQEBAQEBAQEBAQEBAQEBAQEBAQEBAQEBAQEBAf///wEBAQEBAQEBAQEBAQEBAQEBb+lxwQEBAQEBAQEBAQEBAQEBAQEBAQEBAQEBAQEBAQEBAQEBAVNGlwEBAQEBAQEBAQEBAQEBAQEBAQEBAQEBAQEBAQEBAQEBAQEBAQEBAQEBAQEBAQEBAQEBAQEBAQEBAQEBAQEBAQEBAQEBAQEBAQEBAQEBAQEBAQEBAQEBAQEBAQEBAQEBAQEBAQEBAQEBAQEBAQEBAQEBAQEBAQEBAQEBAQH///8BAQEBAQEBAQEBAQEBAQEBTuOmOwEBAQEBAQEBAQEBAQEBAQEBAQEBAQEBAQEBAQEBAQEBAQFwoxGuAQEBAQEBAQEBAQEBAQEBAQEBAQEBAQEBAQEBAQEBAQEBAQEBAQEBAQEBAQEBAQEBAQEBAQEBAQEBAQEBAQEBAQEBAQEBAQEBAQEBAQEBAQEBAQEBAQEBAQEBAQEBAQEBAQEBAQEBAQEBAQEBAQEBAQEBAQEBAQEBAQEB////AQEBAQEBAQEBAQEBAQEBWKKWvgEBAQEBAQEBAQEBAQEBAQEBAQEBAQEBAQEBAQEBAQEBAQEBAWecHnMBAQEBAQEBAQEBAQEBAQEBAQEBAQEBAQEBAQEBAQEBAQEBAQEBAQEBAQEBAQEBAQEBAQEBAQEBAQEBAQEBAQEBAQEBAQEBAQEBAQEBAQEBAQEBAQEBAQEBAQEBAQEBAQEBAQEBAQEBAQEBAQEBAQEBAQEBAQEBAQEBAf///wEBAQEBAQEBAQEBAQEBAVfvTwEBAQEBAQEBAQEBAQEBAQEBAQEBAQEBAQEBAQEBAQEBAQEBAQEBqgC1AQEBAQEBAQEBAQEBAQEBAQEBAQEBAQEBAQEBAQEBAQEBAQEBAQEBAQEBAQEBAQEBAQEBAQEBAQEBAQEBAQEBAQEBAQEBAQEBAQHkXA7BAQEBAQEBAQEBAQEBAQEBAQEBAQEBAQEBAQEBAQEBAQEBAQEBAQEBAQEBAQH///8BAQEBAQEBAQEBAQEBAb9UI6EBAQEBAQEBAQEBAQEBAQEBAQEBAQEBAQEBAQEBAQEBAQEBAQEBAXQAAKcBAQEBAQEBAQEBAQEBAQEBAQEBAQEBAQEBAQEBAQEBAQEBAQEBAQEBAQEBAQEBAQEBAQEBAQEBAQEBAQEBAQEBAQEBAQEBAQEBJxYA4gEBAQEBAQEBAQEBAQEBAQEBAQEBAQEBAQEBAQEBAQEBAQEBAQEBAQEBAQEBAAAAAQEBAQEBAQEBAQEBAQHgyvkBAQEBAQEBAQEBAQEBAQEBAQEBAQEBAQEBAQEBAQEBAQEBAQEBAQEB3xOEAQEBAQEBAQEBAQEBAQEBAQEBAQEBAQEBAQEBAQEBAQEBAQEBAQEBAQEBAQEBAQEBAQEBAQEBAQEBAQEBAQEBAQEBAQEBAQEBAQF9AMwBAQEBAQEBAQEBAQEBAQEBAQEBAQEBAQEBAQEBAQEBAQEBAQEBAQEBAQEBAQAAAAEBAQEBAQEBAQEBAQE9r5IBAQEBAQEBAQEBAQEBAQEBAQEBAQEBAQEBAQEBAQEBAQEBAQEBAQEBAXRhqGoBAQEBAQEBAQEBAQEBAQEBAQEBAQEBAQEBAQEBAQEBAQEBAQEBAQEBAQEBAQEBAQEBAQEBAQEBAQEBAQEBAQEBAQEBAQEBAQEBfADtAQEBAQEBAQEBAQEBAQEBAQEBAQEBAQEBAQEBAQEBAQEBAQEBAQEBAQEBAQEAAAABAQEBAQEBAQEBAQEl4K/bAQEBAQEBAQEBAQEBAQEBAQEBAQEBAQEBAQEBAQEBAQEBAQEBAQEBAQEB9RSIAQEBAQEBAQEBAQEBAQEBAQEBAQEBAQEBAQEBAQEBAQEBAQEBAQEBAQEBAQEBAQEBAQEBAQEBAQEBAQEBAQEBAQEBAQEBAQEBAR8ALgEBAQEBAQEBAQEBAQEBAQEBAQEBAQEBAQEBAQEBAQEBAQEBAQEBAQEBAQEBAAAAAQEBAQEBAQEBAQEB+XYJAQEBAQEBAQEBAQEBAQEBAQEBAQEBAQEBAQEBAQEBAQEBAQEBAQEBAQEBAVQWKAEBAQEBAQEBAQEBAQEBAQEBAQEBAQEBAQEBAQEBAQEBAQEBAQEBAQEBAQEBAQEBAQEBAQEBAQEBAQEBAQEBAQEBAQEBAQEBAQHAbbYBAQEBAQEBAQEBAQEBAQEBAQEBAQEBAQEBAQEBAQEBAQEBAQEBAQEBAQEBAQAAAAEBAQEBAQEBAQEBApinXQEBAQEBAQEBAQEBAQEBAQEBAQEBAQEBAQEBAQEBAQEBAQEBAQEBAQEBAQEGQSpjAQEBAQEBAQEBAQEBAQEBAQEBAQEBAQEBAQEBAQEBAQEBAQEBAQEBAQEBAQEBAQEBAQEBAQEBAQEBAQEBAQEBAQEBAQEBAQEBqwCUAQEBAQEBAQEBAQEBAQEBAQEBAQEBAQEBAQEBAQEBAQEBAQEBAQEBAQEBAQEAAAABAQEBAQEBAQEBAZ7gPgEBAQEBAQEBAQEBAQEBAQEBAQEBAQEBAQEBAQEBAQEBAQEBAQEBAQEBAQEBASJt7gEBAQEBAQEBAQEBAQEBAQEBAQEBAQEBAQEBAQEBAQEBAQEBAQEBAQEBAQEBAQEBAQEBAQEBAQEBAQEBAQEBAQEBAQEBAQEBAeEAJgEBAQEBAQEBAQEBAQEBAQEBAQEBAQEBAQEBAQEBAQEBAQEBAQEBAQEBAQEBAAAAAQEBAQEBAQEBAQX4kfMBAQEBAQEBAQEBAQEBAQEBAQEBAQEBAQEBAQEBAQEBAQEBAQEBAQEBAQEBAQG6i/EBAQEBAQEBAQEBAQEBAQEBAQEBAQEBAQEBAQEBAQEBAQEBAQEBAQEBAQEBAQEBAQEBAQEBAQEBAQEBAQEBAQEBAQEBAQEBAQIVAJoBAQEBAQEBAQEBAQEBAQEBAQEBAQEBAQEBAQEBAQEBAQEBAQEBAQEBAQEBAQAAAAEBAQEBAQEBAQGxbNIBAQEBAQEBAQEBAQEBAQEBAQEBAQEBAQEBAQEBAQEBAQEBAQEBAQEBAQEBAQEBsXyCAwEBAQEBAQEBAQEBAQEBAQEBAQEBAQEBAQEBAQEBAQEBAQEBAQEBAQEBAQEBAQEBAQEBAQEBAQEBAQEBAQEBAQEBAQEBAQGPiwDBAQEBAQEBAQEBAQEBAQEBAQEBAQEBAQEBAQEBAQEBAQEBAQEBAQEBAQEBAQEAAAABAQEBAQEBAQEBb9XrAQEBAQEBAQEBAQEBAQEBAQEBAQEBAQEBAQEBAQEBAQEBAQEBAQEBAQEBAQG+w2BTg+wBAQEBAQEBAQEBAQEBAQEBAQEBAQEBAQEBAQEBAQEBAQEBAQEBAQEBAQEBAQEBAQEBAQEBAQEBAQEBAQEBAQEBAQEBAQEBVQAaAQEBAQEBAQEBAQEBAQEBAQEBAQEBAQEBAQEBAQEBAQEBAQEBAQEBAQEBAQEBAAAAAQEBAQEBAQEBdmYzAgEBAQEBAQEBAQEBAQEBAQEBAQEBAQEBAQEBAQEBAQEBAQEBAQEBAQEBAQHcAAAUFKkIAQEBAQEBAQEBAQEBAQEBAQEBAQEBAQEBAQEBAQEBAQEBAQEBAQEBAQEBAQEBAQEBAQEBAQEBAQEBAQEBAQEBAQEBAQEBAaIAmQEBAQEBAQEBAQEBAQEBAQEBAQEBAQEBAQEBAQEBAQEBAQEBAQEBAQEBAQEBAQAAAAEBAQEBAQEBAf499gEBAQEBAQEBAQEBAQEBAQEBAQEBAQEBAQEBAQEBAQEBAQEBAQEBAQEBAQEBoAAQAvuG3gEBAQEBAQEBAQEBAQEBAQEBAQEBAQEBAQEBAQEBAQEBAQHbQ6aVwQEBAQEBAQEBAQEBAQEBAQEBAQEBAQEBAQEBAQEBAQH0AJYBAQEBAQEBAQEBAQEBAQEBAQEBAQEBAQEBAQEBAQEBAQEBAQEBAQEBAQEBAQEAAAABAQEBAQEBAQHllXYBAQEBAQEBAQEBAQEBAQEBAQEBAQEBAQEBAQEBAQEBAQEBAQEBAQEBAQEBeQAAywE1dcYBAQEBAQEBAQEBAQEBAQEBAQEBAQEBAQEBAQEBAQEBAQFEAAAAAPUBAQEBAQEBAQEBAQEBAQEBAQEBAQEBAQEBAQEBAQEBKCtNAQEBAQEBAQEBAQEBNtREAQEBAQEBAQEBAQEBAQEBAQEBAQEBAQEBAQEBAQEBAAAAAQEBAQEBAQE2kocBAQEBAQEBAQEBAQEBAQEBAQEBAQEBAQEBAQEBAQEBAQEBAQEBAQEBAQEBAV8AAGYBzhcMAQEBAQEBAQEBAQEBAQEBAQEBAQEBAQEBAQEBAQEBAQEB3gAAXNQDAQEBAQEBAQEBAQEBAQEBAQEBAQEBAQEBAQEBAQEBAZ0A4AEBAQEBAQEBAQEBAioA2wEBAQEBAQEBAQEBAQEBAQEBAQEBAQEBAQEBAQEBAQAAAAEBAQEBAQEBV9tJAQEBAQEBAQEBAQEBAQEBAQEBAQEBAQEBAQEBAQEBAQEBAQEBAQEBAQEBAQEBdv8BATtbxwEBAQEBAQEBAQEBAQEBAQEBAQEBAQEBAQEBAQEBAQEBAQLNkQcBAQEBAQEBAQEBAQEBAQEBAQEBAQEBAQEBAQEBAQEBAQMaADQBAQEBAQEBAQEBAZoAqQEBAQEBAQEBAQEBAQEBAQEBAQEBAQEBAQEBAQEBAQEAAAABAQEBAQEBAV7SNwEBAQEBAQEBAQEBAQEBAQEBAQEBAQEBAQEBAQEBAQEBAQEBAQEBAQEBAQEBAQEBAQGaDOclAQEBAQEBAQEBAQEBAQEBAQEBAQEBAQEBAQEBAQEBAQEBAQEBAQEBAQEBAQEBAQEBAQEBAQEBAQEBAQEBAQEBAQEBAQFMxABzAQEBAQEBAQEBAQHKAJYBAQEBcAcBAQEBAQEBAQEBAQEBAQEBAQEBAQEBAQEBAAAAAQEBAQEBASXbmAEBAQEBAQEBAQEBAQEBAQEBAQEBAQEBAQEBAQEBAQEBAQEBAQEBAQEBAQEBAQEBAQEBXyDEBgEBAQEBAQEBAQEBAQEBAQEBAQEBAQEBAQEBAQEBAQEBAQEBAQEBAQEBAQEBAQEBAQEBAQEBAQEBAQEBAQEBAQEBAQEBSFkABwEBAQEBAQEBAQEBXgBJAQEBAQMEAQEBAQEBAQEBAQEBAQEBAQEBAQEBAQEBAQAAAAEBAQEBAQFlUTwBAQEBAQEBAQEBAQEBAQEBAQEBAQEBAQEBAQEBAQEBAQEBAQEBAQEBAQEBAQEBAQEBAXDMAHIBAQEBAQEBAQEBAQEBAQEBAQEBAQEBAQEBAQEBAQEBAQEBAQEBAQEBAQEBAQEBAQEBAQEBAQEBAQEBAQEBAQEBAQEBAToAFgEBAQEBAQEBAQEBAbsAZwEBAQEBAQEBAQEBAQEBAQEBAQEBAQEBAQEBAQEBAQEAAAABAQEBAQEB+Hk8AQEBAQEBAQEBAQEBAQEBAQEBAQEBAQEBAQEBAQEBAQEBAQEBAQEBAQEBAQEBAQEBAQED0Xp+AQEBAQEBAQEBAQEBAQEBAQEBAQEBAQEBAQEBAQEBAQEBAQEBAQEBAQEBAQEBAQEBAQEBAQEBAQEBAQEBAQEBAQEBAQHqzJ8BAQEBAQEBAQEBAQExANUBAQEBAQEBAQEBAQEBAQEBAQEBAQEBAQEBAQEBAQEBAAAAAQEBAQEBAbnrjgEBAQEBAQEBAQEBAQEBAQEBAQEBAQEBAQEBAQEBAQEBAQEBAQEBAQEBAQEBAQEBAQEBAUcAmgEBAQEBAQEBAQEBAQEBAQEBAQEBAQEBAQEBAQEBAQEBAQEBAQEBAQEBAQEBAQEBAQEBAQEBAQEBAQEBAQEBAQEBAQEBhwDLAQEBAQEBAQEBAQEBaQDVAQEBAQEBAQEBAQEBAQEBAQEBAQEBAQEBAQEBAQEBAQAAAAEBAQEBAQHCugIBAQEBAQEBAQEBAQEBAQEBAQEBAQEBAQEBAQEBAQEBAQEBAQEBAQEBAQEBAQEBAQEBAQHtEPcBAQEBAQEBAQEBAQEBAQEBAQEBAQEBAQEBAQEBAQEBAQEBAQEBAQEBAQEBAQEBAQEBAQEBAQEBAQEBAQEBAQEBAQEBAYkA7QEBAQEBAQEBAQEBAXEA1QEBAQEBAQEBAQEBAQEBAQEBAQEBAQEBAQEBAQEBAQEAAAABAQEBAQGznkkBAQEBAQEBAQEBAQEBAQEBAQEBAQEBAQEBAQEBAQEBAQEBAQEBAQEBAQEBAQEBAQEBAQEB+yu3AQEBAQEBAQEBAQEBAQEBAQEBAQEBAQEBAQEBAQEBAQEBAQEBAQEBAQEBAQEBAQEBAQEBAQEBAQEBAQEBAQEBAQEBAQGqAIgBAQEBAQEBAQEBAQEjAJ4BAQEBAQEBAQEBAQEBAQEBAQEBAQEBAQEBAQEBAQEBAAAAAQEBAQEBOsHzAQEBAQEBAQEBAQEBAQEBAQEBAQEBAQEBAQEBAQEBAQEBAQEBAQEBAQEBAQEBAQEBAQEBAaZZpwEBAQEBAQEBAQEBAQEBAQEBAQEBAQEBAQEBAQEBAQEBAQEBAQEBAQEBAQEBAQEBAQEBAQEBAQEBAQEBAQEBAQEBAQEBDgCVAQEBAQEBAQEBAQEBTwA0AQEBAQEBAQEBAQEBAQEBAQEBAQEBAQEBAQEBAQEBAQAAAAEBAQEBAbFwngEBAQEBAQEBAQEBAQEBAQEBAQEBAQEBAQEBAQEBAQEBAQEBAQEBAQEBAQEBAQEBAQEBAQFQAJEBAQEBAQEBAQEBAQEBAQEBAQEBAQEBAQEBAQEBAQEBAQEBAQEBAQEBAQEBAQEBAQEBAQEBAQEBAQEBAQEBAQEBAQEBARoAsAEBAQEBAQEBAQEBAV4AtgEBAQEBAQEBAQEBAQEBAQEBAQEBAQEBAQEBAQEBAQEAAAABAQEBAQGbbLgBAbgNQaMXl8tp++DbOgIBAQEBAQEBAQEBAQEBAQEBAQEBAQEBAQEBAQEBAQEBAQEBAQEBTSrlAQEBAQEBAQEBAQEBAQEBAQEBAQEBAQEBAQEBAQEBAQEBAQEBAQEBAQEBAQEBAQEBAQEBAQEBAQEBAQEBAQEBAQEBAQEVANsBAQEBAQEBAQEBAQF4ALYBAQEBAQEBAQEBAQEBAQEBAQEBAQEBAQEBAQEBAQEBAAAAAQEBAQEBM/AkAVEAAAAAAAAAAAAAAAAYQq6woQEBAQEBAQEBAQEBAQEBAQEBAQEBAQEBAQEBAQEBAQEBAQy9LAEBAQEBAQEBAQEBAQEBAQEBAQEBAQEBAQEBAQEBAQEBAQEBAQEBAQEBAQEBAQEBAQEBAQEBAQEBAQEBAQEBAQEBAQEHAAA7AQEBAQEBAQEBAQEBzgD8AQEBAQEBAQEBAQEBAQEBAQEBAQEBAQEBAQEBAQEBAQAAAAEBAQEBAZWepQEBkS5CgAAAAAAAvSEwxCkAAAAZL1K3AwEBAQEBAQEBAQEBAQEBAQEBAQEBAQEBAQEBAQHkAJsBAQEBAQEBAQEBAQEBAQEBAQEBAQEBAQEBAQEBAQEBAQEBAQEBAQEBAQEBAQEBAQEBAQEBAQEBAQEBAQEBAQEBAQEBwQAAewEBAQEBAQEBAQEBAZEAiQEBAQEBAQEBAQEBAQEBAQEBAQEBBEVFRUUGAQEBAQEAAAABAQEBAQE9PKwBAQEBAS1Ep5Xiw6toKxgagGIAAAAAAKiQzWMBAQEBAQEBAQEBAQEBAQEBAQEBAQEBAQEBaSrOAQEBAQEBAQEBAQEBAQEBAQEBAQEBAQEBAQEBAQEBAQEBAQEBAQEBAQEBAQEBAQEBAQEBAQEBAQEBAQEBAQEBAQEBAXsAAHkBAQEBAQEBAQEBAQH3APwBAQEBAQEBAQEBJTbz3sX1WihhDxGLi2JiWRuQjgEBAAAAAQEBAQEGrY4lAQEBAQEBAQEBAQEBOV2H+wuMqxUAAAAAAAApQWRDjc5OBSUBAQEBAQEBAQEBAQEBAQEBAVIA8AEBAQEBAQEBAQEBAQEBAQEBAQEBAQEBAQEBAQEBAQEBAQEBAQEBAQEBAQEBAQEBAQEBAQEBAQEBAQEBAQEBAQEBAQF2mQB5AQEBAQEBAQEBAQEBTgDfsfNnsO7HDISDHCsAAAAAFIba8SKJ1yPHd4IrABMBAQAAAAEBAQEBOf+xLQEBAQEBAQEBAQEBAQEBAQEBAQEBOZoslW5HvQAAAAAAE70Ww8NA9lSv+YGaWGyzBgEBAQEKi9UBAQEBAQEBAQEBAQEBAQEBAQEBAQEBAQEBAQEBAQEBAQEBAQEBAQEBAQEBAQEBAQEBAQEBAQEBAQEBAQEBAQEBAQEB2CkpcgRwRWM1ZY36XrIMw+EAABQAAABZqB/L7WSiS/PoRQEBAQEBAQEBAQEBRAAAewEAAAABAQEBASXZ5QIBAQEBAQEBAQEBAQEBAQEBAQEBAQEBAQEBAQFODBYAALyWu4jJk9BZiwDAKwDdKH3Dk/IMYQBuPDXl1USa7HI4JQEBAQEBAQEBAQEBAQEBAQEBAQEBAQEBAQEBAQEBAQEBAQEBAQEBAQEBASUFBHI4cmPYc7f+h8K7pvIrAOOEGACAvLycAJxGD8+EAFv6nlhIAQEBAQEBAQEBAQEBAQEBAQEBAQEBAbNoGQEBAAAAAQEBAQF+t54BAQEBAQEBAQEBAQEBAQEBAQEBAQEBAQEBAQEBAQGlwh0AAOOHAQEGBqHoZV08wgmYx8x3H6gAWRvExBCXx+MPy8/mWkDGktdeCbY+xu774PuiUt544PnNSQlLmFfuwqbFeLtNkvu2ioo/14iXmZe0smEogOFKfKQRnxEhAADm18Uz5TUmRHQ4AQEBrABxAQEBAQEBAQEBAQEBAQEBAQEBAQEBAQEBAQHfAE8BAQAAAAEBAQEBcr7KBAEBAQEBAQEBAQEBAQEBAQEBAQEBAQEBAQEBAQEBAQEBrYMAAEImAQEBAQEBAQEBAQEBAQGiAP9IUdX/zUuYM/ZUu7nU/JTJRyCXgy4vH6rdg2DJwHWqHrwbYDG8H2B6q0JBjNJHIc/Q7aJuTQpJyMXe4L+387iPOAQFjwAA7AEBAQEBAQEBAQEBAaUA4gEBAQEBAQEBAQEBAQEBAQEBAQEBAQEBAQGRAGEBAQEAAAABAQEBAUX9a3IBAQEBAQEBAQEBAQEBAQEBAQEBAQEBAQEBAQEBAQEBAQEB290AAIgtAQEBAQEBAQEBAQEBCZxsAQEBAQEBAQEB66wBAQEBAQQFAgIDAgQ5cnJyRQYHOUUtRQdyLS1yTCVFBgEBBQEBAQEBAQEBAQEBAQEBAQEBAQEBAXSLAHkBAQEBAQEBAQEBAQEBaMkBAQEBAQEBAQEBAQEBAQEBAQEBAQEBAQF0E1lRAQEBAAAAAQEBAQEBpvA5AQEBAQEBAQEBAQEBAQEBAQEBAQEBAQEBAQEBAQEBAQEBAQEBylwAEVEBAQEBAQEBAQEBAU8AagEBAQEBAQEBAjIT5iUBAQEBAQEBAQEBAQEBAQEBAQEBAQEBAQEBAQEBAQEBAQEBAQEBAQEBAQEBAQEBAQEBAQEBAQFMiyk6AQEBAQEBAQEBAQEBAWgwAQEBAQEBAQEBAQEBAQEBAQEBAQEBAQFynwDIAQEBAQAAAAEBAQEBAd7ohQEBAQEBAQEBAQEBAQEBAQEBAQEBAQEBAQEBAQEBAQEBAQEBAQEHtQAp+QEBAQEBAQEBAQHvAH4BAQEBAQEBAQEF6QDheQEBAQEBAQEBAQEBAQEBAQEBAQEBAQEBAQEBAQEBAQEBAQEBAQEBAQEBAQEBAQEBAQEBAQEBA0cAcwEBAQEBAQEBAQEBAQEWMAEBAQEBAQEBAQEBAQEBAQEBAQEBAQGhqAD9AQEBAQEAAAABAQEBAQEJj34BAQEBAQEBAQEBAQEBAQEBAQEBAQEBAQEBAQEBAQEBAQEBAQEBAQF4aACUAQEBAQEBAQEB7wCFAQEBAQEBAQEBAdUTAA/YAQEBAQEBAQEBAQEBAQEBAQEBAQEBAQEBAQEBAQEBAQEBAQEBAQEBAQEBAQEBAQEBAQEBAQG9GL8BAQEBAQEBAQEBAQEB4c8BAQEBAQEBAQEBAQEBAQEBAQEBAQF+YQC2AQEBAQEBAAAAAQEBAQEBkgMIAQEBAQEBAQEBAQEBAQEBAQEBAQEBAQEBAQEBAQEBAQEBAQEBAQEBAVaAAO4BAQEBAQEBA6kABAEBAQEBAQEBAQEB/wAAiwgBAQEBAQEBAQEBAQEBAQEBAQEBAQEBAQEBAQEBAQEBAQEBAQEBAQEBAQEBAQEBAQEBAQEBy2KvAQEBAQEBAQEBAQEBARfPAQEBAQEBAQEBAQEBAQEBAQEBAQGOnwBUAQEBAQEBAQAAAAEBAQEBAdktngEBAQEBAQEBAQEBAQEBAQEBAQEBAQEBAQEBAQEBAQEBAQEBAQEBAQEB920AzQEBAQEBAS0cGAEBAQEBAQEBAQEBAQH/AACLJAEBAQEBAQEBAQEBAQEBAQEBAQEBAQEBAQEBAQEBAQEBAQEBAQEBAQEBAQEBAQEBAQEBAbXEVAEBAQEBAQEBAQEBAQHmhAEBAQEBAQEBAQEBAQEBAQEBAQGaEW3OAQEBAQEBAQEAAAABAQEBAQE6s1YBAQEBAQEBAQEBAQEBAQEBAQEBAQEBAQEBAQEBAQEBAQEBAQEBAQEBAQHqAADZAQEBAQGPAEYBAQEBAQEBAQEBAQEBAb8AABj3AQEBAQEBAQEBAQEBAQEBAQEBAQEBAQEBAQEBAQEBAQEBAQEBAQEBAQEBAQEBAQEBAQHe1y4BAQEBAQEBAQEBAQEBbUIBAQEBAQEBAQEBAQEBAQEBAQHVKoAkAQEBAQEBAQEBAAAAAQEBAQEBbP6HAQEBAQEBAQEBAQEBAQEBAQEBAQEBAQEBAQEBAQEBAQEBAQEBAQEBAQEBAdsAFI4BAQEBRACXAQEBAQEBAQEBAQEBAQEB5WgAFtN7+wEBAQG4v0QBAQEBAQEBAQEBAQEBAQEBAQEBAQEBAQEBAQEBAQEBAQEBAQEBAQEBmBYwAQEBAQEBAQEBAQEBAWgwAQEBAQEBAQEBAQEBAQEBAQGUaBJ2AQEBAQEBAQEBAQAAAAEBAQEBAVhTVwEBAQEBAQEBAQEBAQEBAQEBAQEBAQEBAQEBAQEBAQEBAQEBAQEBAQEBAQEBDQBHAQEBATtofwEBAQEBAQEBAQEBAQEBAQG6AAAAADYBAXMhAAAAeAEBAQEsGhz2AQEBAQEBAQEBAQEBAQEBAQEBAQEBAQEBAQEBAQEBAacAEgEBAQEBAQEBAQEBAQEAMAEBAQEBAQEBAQEBAQEBAQH2AL1+AQEBAQEBAQEBAQEAAAABAQEBAQEBloePAQEBAQEBAQEBAQEBAQEBAQEBAQEBAQEBAQEBAQEBAQEBAQEBAQEBAQEBAQEdAEsBAQE0AAsBAQEBAQEBAQEBAQEBAQEBAforAAAJAaIAACloAABEAQFmAAAAADoBAQFF9sz1swEBAQEBAUmQ8fH9BAEBAQEBAQEBAQGFEAAFAQEBAQEBAQEBAQEB4+cBAQEBAQEBAQEBAQEBAQF6AEEDAQEBAQEBAQEBAQEBAAAAAQEBAQEBAc1FbwEBAQEBAQEBAQEBAQEBAQEBAQEBAQEBAQEBAQEBAQEBAQEBAQEBAQEBAQEB1QDhAQEBzQDgAQEBAQEBAQEBJUmW7+UFAQEBcmvvjsUAAIlYuAAAMQE2AACQAADvAQGxEwAAANEBAQEB6pwAAAAAAKl2hXY5BQEBAQEBRaAAJAEBAQEBAQEBAQEBAxQwAQEBAQEBAQEBAQEBAQMoAKoBAQEBAQEBAQEBAQEBAQAAAAEBAQEBAQFzubABAQEBAQEBAQEBAQEBAQEBAQEBAQEBAQEBAQEBAQEBAQEBAQEBAQEBAQEBAQHnAJgBAdMAygEBAQEBAQEBxagAAAAAD28BAQEBAehtALoBAQFAACoC1ACZAWAAGwGwKQDDvrn8AQEBe2IAxKbuIAAAbWgAYhqIhQEBAQFKAMUBAQEBAQEBAQEBAaWjiAEBAQEBAQEBAQEBAeydAEMBAQEBAQEBAQEBAQEBAQEAAAABAQEBAQEBAblvcgEBAQEBAQEBAQEBAQEBAQEBAQEBAQEBAQEBAQEBAQEBAQEBAQEBAQEBAQEBZQAaAQHRAEgBAQEBAQEBugAAnQxBAAAACwEBAQGTAPEBAQEBOgAA/QAAXQHcAGKsKQDtAQEBAQEBAVMAHbMBAQHMAAAAAAAAAADkBgEBzABSAQEBAQEBAQEBAQFIqIgBAQEBAQEBAQEBAURGAJQBAQEBAQEBAQEBAQEBAQEBAAAAAQEBAQEBAQH7ed4BAQEBAQEBAQEBAQEBAQEBAQEBAQEBAQEBAQEBAQEBAQEBAQEBAQEBAQEBAQEgANsBHxZFAQEBAQEBVQAAegEBAWycAACKAQFYaABVAQEBAQGAAEIAEgEBeQBo8gCgJQEBAQEBiWgAAF0BAQECvAAAhqyRkAAAAB1IAfwA5gEBAQEBAQEBAQEBswBXAQEBAQEBAQEBAVZZAMoBAQEBAQEBAQEBAQEBAQEBAQAAAAEBAQEBAQEBN7r5AQEBAQEBAQEBAQEBAQEBAQEBAQEBAQEBAQEBAQEBAQEBAQEBAQEBAQEBAQEBrW3pAQAXAQEBAQEBAUcAHgEBATqqAAAAAJIB4ADDAQEBAQEBggAAALUBAQEcAAAAPQEBAQEBcwAAAGIBAQEBeQAAAG2sAQGPhAAAGJv6F0YBAQEBAQEBAQEBAXtClQEBAQEBAQEBAeBoFSQBAQEBAQEBAQEBAQEBAQEBAQEAAAABAQEBAQEBAQFbC1EBAQEBAQEBAQEBAQEBAQEBAQEBAQEBAQEBAQEBAQEBAQEBAQEBAQEBAQEBAUgYD54AdQEBAQEBAQMqAOs2Mi8qAAAAFwBtY88ACQEBAQEBAbkAAAD4AQEBIAAAKUwBAQEBAUMAXCoApgEBAUgAAACLOQEBAQHIRgAACgCLrAEBAQEBAQEBAQFlAJEBAQEBAQEBAdcAq1gBAQEBAQEBAQEBAQEBAQEBAQEBAAAAAQEBAQEBAQEBPAwnAQEBAQEBAQEBAQEBAQEBAQEBAQEBAQEBAQEBAQEBAQEBAQEBAQEBAQEBAQEBwwBAANIBAQEBAQHqAAAUAAAAK+cAAGraAJNhAK8BAQEBAQHsAAAAuQEBAT4AAGEBAQEBAQELAC+oAGiFAQEBoAAAnAEBAQEBAXSXAABoADYBAQEBAQEBAQEBPEb3AQEBAQEBJSIAfDgBAQEBAQEBAQEBAQEBAQEBAQEBAQAAAAEBAQEBAQEBAQHtt1YBAQEBAQEBAQEBAQEBAQEBAQEBAQEBAQEBAQEBAQEBAQEBAQEBAQEBAQECcC4AnADaqo0BAax/KgAAACrP3kU1AA8BZQApKQDbAQEBAQEBAZ8AAK8BAQGRAADRAQEBAQEB9ADpfQAA1gEBAW4AALIBAQEBAQEBcoAAAABmAQEBAQEBAQEBAUsAjgEBAQEBcn0A9AEBAQEBAQEBAQEBAQEBAQEBAQEBAQEAAAABAQEBAQEBAQEB84F/AgEBAQEBAQEBAQEBAQEBAQEBAQEBAQEBAQEBAQEBAQEBAQEBAQEBs1DJoAAAAAAAAAAAhkBoAAAAhkQlAQEBjQDJAQFaAABipwEBAQEBAQGTAAA1AQEBjgAAcQEBAQEBAfQAWrAAACkQQvVFdW12AQEBAQEBAQE1AAAAfwEBAQEBAQEBAQFSKnIBAQEBfmEA9gEBAQEBAQEBAQEBAQEBAQEBAQEBAQEBAAAAAQEBAQEBAQEBAQGKmKYBAQEBAQEBAQEBAQEBAQEBAQEBAQEBAQEBAQEBAQEBAQEBATkzghQAACphLsQAqNzyAAAAAJknAKsBAQEBAeAAIwEB84AAANsBAQEBAQEBaQAAVgEBAQYqAN8BAQEBAQGIAGkBGAAAAAAAzwElAQEBAQEBAQEBAd0AANABAQEBAQEBAQEByVkBAQEBJhkpawEBAQEBAQEBAQEBAQEBAQEBAQEBAQEBAQAAAAEBAQEBAQEBAQEBA3wzyAEBAQEBAQEBAQEBAQEBAQEBAQEBAQEBAQEBAQEBAQEBSAodbQDAivCsAQHPAPEBAeQAAKQBNgAAcgEBAQHiADQBAQGXAAA0AQEBAQEBATIAALkBAQEBiwAuAQEBAQEBuwBpAX8AAPLEAABIAQEBAQEBAQEBAQGBAAAdAQEBAQEBAQEBAeFCAQEBM2gXJgEBAQEBAQEBAQEBAQEBAQEBAQEBAQEBAQEAAAABAQEBAQEBAQEBAQHrdd3qAQEBAQEBAQEBAQEBAQEBAQEBAQEBAQEBAQEBAQEtuijEFpZEAQEBAexm7QBkAQFyk5kBAQYAAD0BAQEBqwAIAQEB7gAA3gEBAQEBAQFUKQBUAQEBARUAaQEBAQEBAcYAjAFMRgBAyAAZBAEBAQEBAQEBAQEBAWEAGQEBAQEBAQEBAVgr7wEFfwBGYwEBAQEBAQEBAQEBAQEBAQEBAQEBAQEBAQEBAAAAAQEBAQEBAQEBAQEBAa/D5qcBAQEBAQEBAQEBAQEBAQEBAQEBAQEBAQEBAQHVfKoAZEUBAQEBAXspAAAAwgEBAQEBAQEBggDnAQEBCAATAQEBAUwrAMYBAQEBAQEBawAAlAEBAQG0AIwBAQEBAQHGAMABAei8AAAAQwEBAQEBAQEBAQEBAQHpACqsAQEBAQEBAQHqADQB5wAOAgEBAQEBAQEBAQEBAQEBAQEBAQEBAQEBAQEBAQAAAAEBAQEBAQEBAQEBAQEBCRcaawEBAQEBAQEBAQEBAQEBAQEBAQEBAQEBATkMlwCEdAEBAQEBAQFeAAAAaN8BAQEBAQEBAeAAAEgBAQsA0gEBAQEB4QDiAQEBAQEBATYAAJQBAQEBDwAuAQEBAQEB4ADjAQEBRcjk5QEBAQEBAQEBAQEBAQEBPAAAcwEBAQEBAQEBJwB2dQAuBQEBAQEBAQEBAQEBAQEBAQEBAQEBAQEBAQEBAQEAAAABAQEBAQEBAQEBAQEBAQHcH5yyBAEBAQEBAQEBAQEBAQEBAQEBAQEBAbEL3cS5AQEBAQEBAQEBMQAAAADHAQEBAQEBAQEGEwBKAYVtAHsBAQEBAWAAgwEBAQEBAQHBAAC2AQEBAWvTTAEBAQEBAZsAoAEBAQEBAQEBAQEBAQEBAQEBAQEBAQEAAN4BAQEBAQEBAcloqAAJAQEBAQEBAQEBAQEBAQEBAQEBAQEBAQEBAQEBAQEBAAAAAQEBAQEBAQEBAQEBAQEBAdmLAA+vAgEBAQEBAQEBAQEBAQEBAQEBY0cfRqQtAQEBAQEBAQEBAUoAAAAASgEBAQEBAQEBAWYAACeCAFoBAQEBAQFQABUCAQEBAQEBoQAANgEBAQEBAQEBAQEBAQEkAIACAQEBAQEBAQEBAQEBAQEBAQEBAQEB2gB/AQEBAQEBAQUZACvbAQEBAQEBAQEBAQEBAQEBAQEBAQEBAQEBAQEBAQEBAQAAAAEBAQEBAQEBAQEBAQEBAQEBs4wAFcyBAQEBAQEBAQEBAQEBAQE51zGZqGcBAQEBAQEBAQEBAQIVAAAAbZezAQEBAQEBAQEBLwAAAKACAQEBAQEBpwAAXwEBAQEBAQGawQEBAQEBAQEBAQEBAQEBJRgALQEBAQEBAQEBAQEBAQEBAQEBAQEBAXcAWwEBAQEBAQEJAFnYAQEBAQEBAQEBAQEBAQEBAQEBAQEBAQEBAQEBAQEBAQEAAAABAQEBAQEBAQEBAQEBAQEBAQEB1XUpAJxNfgEBAQEBAQEBBVbWfSsrkgQBAQEBAQEBAQEBAQGhAAAAAJC9rAEBAQEBAQEBAQfUbXesAQEBAQEBATkqAKcBAQEBAQEBAQEBAQEBAQEBAQEBAQEBAQGdAAgBAQEBAQEBAQEBAQEBAQEBAQEBAQHTAFwBAQEBAQELABmsAQEBAQEBAQEBAQEBAQEBAQEBAQEBAQEBAQEBAQEBAQEBAAAAAQEBAQEBAQEBAQEBAQEBAQEBAQEByssAAMyGccbNr7rOes/Q0cTSeQEBAQEBAQEBAQEBAQEBdgAAAJ3TxGMBAQEBAQEBAQEBAQQBAQEBAQEBAQEBiwDFAQEBAQEBAQEBAQEBAQEBAQEBAQEBAQEBdym5AQEBAQEBAQEBAQEBAQEBAQEBAQEBugAAcAEBAQTUAACWAQEBAQEBAQEBAQEBAQEBAQEBAQEBAQEBAQEBAQEBAQEBAQAAAAEBAQEBAQEBAQEBAQEBAQEBAQEBAQEBmg3AAABGEMQAGQCAMK8GAQEBAQEBAQEBAQEBAQEBAVUAAADFxrwkAQEBAQEBAQEBAQEBAQEBAQEBAQEBASigSAEBAQEBAQEBAQEBAQEBAQEBAQEBAQEBAXgAxwEBAQEBAQEBAQEBAQEBAQEBAQEBAcgAgwEBASXJAMQAPQEBAQEBAQEBAQEBAQEBAQEBAQEBAQEBAQEBAQEBAQEBAQEAAAABAQEBAQEBAQEBAQEBAQEBAQEBAQEBAQEBAV9OPVBPNL5fAgEBAQEBAQEBAQEBAQEBAQEBAQG/AMDBAVQUTgEBAQEBAQEBAQEBAQEBAQEBAQEBAQEBAQEBAQEBAQEBAQEBAQEBAQEBAQEBAQEBAQHCAEIBAQEBAQEBAQEBAQEBAQEBAQEBAQEBBQEBAUXDAIgoGgEBAQEBAQEBAQEBAQEBAQEBAQEBAQEBAQEBAQEBAQEBAQEBAAAAAQEBAQEBAQEBAQEBAQEBAQEBAQEBAQEBAQEBAQEBAQEBAQEBAQEBAQEBAQEBAQEBAQEBAQEBkQAxAQG7GQgBAQEBAQEBAQEBAQEBAQEBAQEBAQEBAQEBAQEBAQEBAQEBAQEBAQEBAQEBAQEBAQEBNQC8AQEBAQEBAQEBAQEBAQEBAQEBAQEBAQEBAXC9AIpEAJIBAQEBAQEBAQEBAQEBAQEBAQEBAQEBAQEBAQEBAQEBAQEBAQAAAAEBAQEBAQEBAQEBAQEBAQEBAQEBAQEBAQEBAQEBAQEBAQEBAQEBAQEBAQEBAQEBAQEBAQEBAbkAtQEBboKsAQEBAQEBAQEBAQEBAQEBAQEBAQEBAQEBAQEBAQEBAQEBAQEBRQYBAQEBAQEBAQEBAWwAKawBAQEBAQEBAQEBAQEBAQEBAQEBAQEBAWMSALoBIEYlAQEBAQEBAQEBAQEBAQEBAQEBAQEBAQEBAQEBAQEBAQEBAQEAAAABAQEBAQEBAQEBAQEBAQEBAQEBAQEBAQEBAQEBAQEBAQEBAQEBAQEBAQEBAQEBAQEBAQEBAQE8KbUBAbZGfgEBAQEBAQEBAQEBAQEBAQEBAQEBAQEBAQEBAQEBAQEBAQEBATVuhQEBAQEBAQEBAQFwGAC3AQEBAQEBAQEBAQEBAQEBAQEBAQEBAUxhAE8BuACUAQEBAQEBAQEBAQEBAQEBAQEBAQEBAQEBAQEBAQEBAQEBAQEBAAAAAQEBAQEBAQEBAQEBAQEBAQEBAQEBAQEBAQEBAQEBAQEBAQEBAQEBAQEBAQEBAQEBAQEBAQEBsQAxAQGyG6wBAQEBAQEBAQEBAQEBAQEBAQEBAQEBAQEBAQEBAQEBAQEBAQEBh4OzAQEBAQEBAQEBAbQANAEBAQEBAQEBAQEBAQEBAQEBAQEBAQYeAHgBAQ4cAQEBAQEBAQEBAQEBAQEBAQEBAQEBAQEBAQEBAQEBAQEBAQEBAQAAAAEBAQEBAQEBAQEBAQEBAQEBAQEBAQEBAQEBAQEBAQEBAQEBAQEBAQEBAQEBAQEBAQEBAQEBAZoAQQEBqqusAQEBAQEBAQEBAQEBAQEBAQEBAQEBAQEBAQEBAQEBAQEBAQEBAa2jgwEBAQEBAQEBAQEuAIkBAQEBAQEBAQEBAQEBAQEBAQEBAQWZAK4BAa8AsAEBAQEBAQEBAQEBAQEBAQEBAQEBAQEBAQEBAQEBAQEBAQEBAQEAAAABAQEBAQEBAQEBAQEBAQEBAQEBAQEBAQEBAQEBAQEBAQEBAQEBAQEBAQEBAQEBAQEBAQEBAQF0AKMBAaSGpQEBAQEBAQEBAQEBAQEBAQEBAQEBAQEBAQEBAQEBAQEBAQEBAQEDdQCmAQEBAQEBAQEBpwAdAQEBAQEBAQEBAQEBAQEBAQEBAQFHAKQBAQaoqQEBAQEBAQEBAQEBAQEBAQEBAQEBAQEBAQEBAQEBAQEBAQEBAQEBAAAAAQEBAQEBAQEBAQEBAQEBAQEBAQEBAQEBAQEBAQEBAQEBAQEBAQEBAQEBAQEBAQEBAQEBAQEBAVlZBQEdnwEBAQEBAQEBAQEBAQEBAQEBAQEBAQEBAQEBAQEBAQEBAQEBAQEBAYFZADoBAQEBAQEBAV8AaKEBAQEBAQEBAQEBAQEBAQEBAQGiAB0lAQGIAGUBAQEBAQEBAQEBAQEBAQEBAQEBAQEBAQEBAQEBAQEBAQEBAQEBAQAAAAEBAQEBAQEBAQEBAQEBAQEBAQEBAQEBAQEBAQEBAQEBAQEBAQEBAQEBAQEBAQEBAQEBAQEBAQGdAJ4Bn6ABAQEBAQEBAQEBAQEBAQEBAQEBAQEBAQEBAQEBAQEBAQEBAQEBAQEBegCdAQIBAQEBAQEBFAA8AQEBAQEBAQEBAQEBAQEBAQFOAIB7AQFnACIBAQEBAQEBAQEBAQEBAQEBAQEBAQEBAQEBAQEBAQEBAQEBAQEBAQEAAAABAQEBAQEBAQEBAQEBAQEBAQEBAQEBAQEBAQEBAQEBAQEBAQEBAQEBAQEBAQEBAQEBAQEBAQEBDACYAQAgAQEBAQEBAQEBAQEBAQEBAQEBAQEBAQEBAQEBAQEBAQEBAQEBAQEBAYUYACmLmZoBAQEBAVoAQAEBAQEBAQEBAQEBAQEBAQFFHACbAQFynBsGAQEBAQEBAQEBAQEBAQEBAQEBAQEBAQEBAQEBAQEBAQEBAQEBAQEBAAAAAQEBAQEBAQEBAQEBAQEBAQEBAQEBAQEBAQEBAQEBAQEBAQEBAQEBAQEBAQEBAQEBAQEBAQEBAZIAMEgAkwEBAQEBAQEBAQEBAQEBAQEBAQEBAQEBAQEBAQEBAQEBAQEBAQEBAQEBbgAAAAAqlAEBAQGVACEBAQEBAQEBAQEBAQEBAQEBZACWAQEClwBzAQEBAQEBAQEBAQEBAQEBAQEBAQEBAQEBAQEBAQEBAQEBAQEBAQEBAQAAAAEBAQEBAQEBAQEBAQEBAQEBAQEBAQEBAQEBAQEBAQEBAQEBAQEBAQEBAQEBAQEBAQEBAQEBAQE1ABRnAHcBAQEBAQEBAQEBAQEBAQEBAQEBAQEBAQEBAQEBAQEBAQEBAQEBAQEBAXIAAAAAAACNAQEBUQBZAQEBAQEBAQEBAQEBAQEBjgAAjwEBkACRAQEBAQEBAQEBAQEBAQEBAQEBAQEBAQEBAQEBAQEBAQEBAQEBAQEBAQEAAAABAQEBAQEBAQEBAQEBAQEBAQEBAQEBAQEBAQEBAQEBAQEBAQEBAQEBAQEBAQEBAQEBAQEBAQEBLQAAiACJAQEBAQEBAQEBAQEBAQEBAQEBAQEBAQEBAQEBAQEBAQEBAQEBAQEBAQEBigAAaIsAAGwBAQNtADsBAQEBAQEBAQEBAQEBAWQATQEtjABUAQEBAQEBAQEBAQEBAQEBAQEBAQEBAQEBAQEBAQEBAQEBAQEBAQEBAQEBAAAAAQEBAQEBAQEBAQEBAQEBAQEBAQEBAQEBAQEBAQEBAQEBAQEBAQEBAQEBAQEBAQEBAQEBAQEBAQGCABEASwEBAQEBAQEBAQEBAQEBAQEBAQEBAQEBAQEBAQEBAQEBAQEBAQEBAQEBAQGDAABoAACEAQEBHQBAAQEBAQEBAQEBAQEBAQEUAF+FhgCHAQEBAQEBAQEBAQEBAQEBAQEBAQEBAQEBAQEBAQEBAQEBAQEBAQEBAQEBAQAAAAEBAQEBAQEBAQEBAQEBAQEBAQEBAQEBAQEBAQEBAQEBAQEBAQEBAQEBAQEBAQEBAQEBAQEBAQEBPgAAAEgBAQEBAQEBAQEBAQEBAQEBAQEBAQEBAQEBAQEBAQEBAQEBAQEBAQEBAQEBOR0AAAAAAHMBAXwAfQEBAQEBAQEBAQEBAQF+ACt/gFyBAQEBAQEBAQEBAQEBAQEBAQEBAQEBAQEBAQEBAQEBAQEBAQEBAQEBAQEBAQEAAAABAQEBAQEBAQEBAQEBAQEBAQEBAQEBAQEBAQEBAQEBAQEBAQEBAQEBAQEBAQEBAQEBAQEBAQEBASQAAHUBAQEBAQEBAQEBAQEBAQEBAQEBAQEBAQEBAQEBAQEBAQEBAQEBAQEBAQEBAQF2RgAAAAB3AQF4AG15AQEBAQEBAQEBAQEBORUAKnp7AQEBAQEBAQEBAQEBAQEBAQEBAQEBAQEBAQEBAQEBAQEBAQEBAQEBAQEBAQEBAAAAAQEBAQEBAQEBAQEBAQEBAQEBAQEBAQEBAQEBAQEBAQEBAQEBAQEBAQEBAQEBAQEBAQEBAQEBAQEFXBhvAQEBAQEBAQEBAQEBAQEBAQEBAQEBAQEBAQEBAQEBAQEBAQEBAQEBAQEBAQEBAU5iAAAAK3ABOwAAcQEBAQEBAQEBAQEBAQFyc3QBAQEBAQEBAQEBAQEBAQEBAQEBAQEBAQEBAQEBAQEBAQEBAQEBAQEBAQEBAQEBAQAAAAEBAQEBAQEBAQEBAQEBAQEBAQEBAQEBAQEBAQEBAQEBAQEBAQEBAQEBAQEBAQEBAQEBAQEBAQEBAQUCAQEBAQEBAQEBAQEBAQEBAQEBAQEBAQEBAQEBAQEBAQEBAQEBAQEBAQEBAQEBAQEBbG0AAFMCAQEbAG4BAQEBAQEBAQEBAQEBAQEBAQEBAQEBAQEBAQEBAQEBAQEBAQEBAQEBAQEBAQEBAQEBAQEBAQEBAQEBAQEBAQEAAAABAQEBAQEBAQEBAQEBAQEBAQEBAQEBAQEBAQEBAQEBAQEBAQEBAQEBAQEBAQEBAQEBAQEBAQEBAQEBAQEBAQEBAQEBAQEBAQEBAQEBAQEBAQEBAQEBAQEBAQEBAQEBAQEBAQEBAQEBAQEBAQFnaABpAQEBamsBAQEBAQEBAQEBAQEBAQEBAQEBAQEBAQEBAQEBAQEBAQEBAQEBAQEBAQEBAQEBAQEBAQEBAQEBAQEBAQEBAQEBAAAAAQEBAQEBAQEBAQEBAQEBAQEBAQEBAQEBAQEBAQEBAQEBAQEBAQEBAQEBAQEBAQEBAQEBAQEBAQEBAQEBAQEBAQEBAQEBAQEBAQEBAQEBAQEBAQEBAQEBAQEBAQEBAQEBAQEBAQEBAQEBAQEBAUkAAGYBAQEBAQEBAQEBAQEBAQEBAQEBAQEBAQEBAQEBAQEBAQEBAQEBAQEBAQEBAQEBAQEBAQEBAQEBAQEBAQEBAQEBAQEBAQAAAAEBAQEBAQEBAQEBAQEBAQEBAQEBAQEBAQEBAQEBAQEBAQEBAQEBAQEBAQEBAQEBAQEBAQEBAQEBAQEBAQEBAQEBAQEBAQEBAQEBAQEBAQEBAQEBAQEBAQEBAQEBAQEBAQEBAQEBAQEBAQEBAQEBZAAAZQEBAQEBAQEBAQEBAQEBAQEBAQEBAQEBAQEBAQEBAQEBAQEBAQEBAQEBAQEBAQEBAQEBAQEBAQEBAQEBAQEBAQEBAQEAAAABAQEBAQEBAQEBAQEBAQEBAQEBAQEBAQEBAQEBAQEBAQEBAQEBAQEBAQEBAQEBAQEBAQEBAQEBAQEBAQEBAQEBAQEBAQEBAQEBAQEBAQEBAQEBAQEBAQEBAQEBAQEBAQEBAQEBAQEBAQEBAQEBAQEMYgBjAQEBAQEBAQEBAQEBAQEBAQEBAQEBAQEBAQEBAQEBAQEBAQEBAQEBAQEBAQEBAQEBAQEBAQEBAQEBAQEBAQEBAQEBAAAAAQEBAQEBAQEBAQEBAQEBAQEBAQEBAQEBAQEBAQEBAQEBAQEBAQEBAQEBAQEBAQEBAQEBAQEBAQEBAQEBAQEBAQEBAQEBAQEBAQEBAQEBAQEBAQEBAQEBAQEBAQEBAQEBAQEBAQEBAQEBAQEBAQEBAUoAYTgBAQEBAQEBAQEBAQEBAQEBAQEBAQEBAQEBAQEBAQEBAQEBAQEBAQEBAQEBAQEBAQEBAQEBAQEBAQEBAQEBAQEBAQAAAAEBAQEBAQEBAQEBAQEBAQEBAQEBAQEBAQEBAQEBAQEBAQEBAQEBAQEBAQEBAQEBAQEBAQEBAQEBAQEBAQEBAQEBAQEBAQEBAQEBAQEBAQEBAQEBAQEBAQEBAQEBAQEBAQEBAQEBAQEBAQEBAQEBAQFfEQBgAQEBAQEBAQEBAQEBAQEBAQEBAQEBAQEBAQEBAQEBAQEBAQEBAQEBAQEBAQEBAQEBAQEBAQEBAQEBAQEBAQEBAQEAAAABAQEBAQEBAQEBAQEBAQEBAQEBAQEBAQEBAQEBAQEBAQEBAQEBAQEBAQEBAQEBAQEBAQEBAQEBAQEBAQEBAQEBAQEBAQEBAQEBAQEBAQEBAQEBAQEBAQEBAQEBAQEBAQEBAQEBAQEBAQEBAQEBAQEBASwAAF4BAQEBAQEBAQEBAQEBAQEBAQEBAQEBAQEBAQEBAQEBAQEBAQEBAQEBAQEBAQEBAQEBAQEBAQEBAQEBAQEBAQEBAAAAAQEBAQEBAQEBAQEBAQEBAQEBAQEBAQEBAQEBAQEBAQEBAQEBAQEBAQEBAQEBAQEBAQEBAQEBAQEBAQEBAQEBAQEBAQEBAQEBAQEBAQEBAQEBAQEBAQEBAQEBAQEBAQEBAQEBAQEBAQEBAQEBAQEBAQEBJwAAXQEBAQEBAQEBAQEBAQEBAQEBAQEBAQEBAQEBAQEBAQEBAQEBAQEBAQEBAQEBAQEBAQEBAQEBAQEBAQEBAQEBAQAAAAEBAQEBAQEBAQEBAQEBAQEBAQEBAQEBAQEBAQEBAQEBAQEBAQEBAQEBAQEBAQEBAQEBAQEBAQEBAQEBAQEBAQEBAQEBAQEBAQEBAQEBAQEBAQEBAQEBAQEBAQEBAQEBAQEBAQEBAQEBAQEBAQEBAQEBAQFbAFwHAQEBAQEBAQEBAQEBAQEBAQEBAQEBAQEBAQEBAQEBAQEBAQEBAQEBAQEBAQEBAQEBAQEBAQEBAQEBAQEBAQEAAAABAQEBAQEBAQEBAQEBAQEBAQEBAQEBAQEBAQEBAQEBAQEBAQEBAQEBAQEBAQEBAQEBAQEBAQEBAQEBAQEBAQEBAQEBAQEBAQEBAQEBAQEBAQEBAQEBAQEBAQEBAQEBAQEBAQEBAQEBAQEBAQEBAQEBAQEBWFkAWgEBAQEBAQEBAQEBAQEBAQEBAQEBAQEBAQEBAQEBAQEBAQEBAQEBAQEBAQEBAQEBAQEBAQEBAQEBAQEBAQEBAAAAAQEBAQEBAQEBAQEBAQEBAQEBAQEBAQEBAQEBAQEBAQEBAQEBAQEBAQEBAQEBAQEBAQEBAQEBAQEBAQEBAQEBAQEBAQEBAQEBAQEBAQEBAQEBAQEBAQEBAQEBAQEBAQEBAQEBAQEBAQEBAQEBAQEBAQEBAQFWAABXAQEBAQEBAQEBAQEBAQEBAQEBAQEBAQEBAQEBAQEBAQEBAQEBAQEBAQEBAQEBAQEBAQEBAQEBAQEBAQEBAQAAAAEBAQEBAQEBAQEBAQEBAQEBAQEBAQEBAQEBAQEBAQEBAQEBAQEBAQEBAQEBAQEBAQEBAQEBAQEBAQEBAQEBAQEBAQEBAQEBAQEBAQEBAQEBAQEBAQEBAQEBAQEBAQEBAQEBAQEBAQEBAQEBAQEBAQEBAQEBAVQAAFUBAQEBAQEBAQEBAQEBAQEBAQEBAQEBAQEBAQEBAQEBAQEBAQEBAQEBAQEBAQEBAQEBAQEBAQEBAQEBAQEAAAABAQEBAQEBAQEBAQEBAQEBAQEBAQEBAQEBAQEBAQEBAQEBAQEBAQEBAQEBAQEBAQEBAQEBAQEBAQEBAQEBAQEBAQEBAQEBAQEBAQEBAQEBAQEBAQEBAQEBAQEBAQEBAQEBAQEBAQEBAQEBAQEBAQEBAQEBAQEBUwAdAgEBAQEBAQEBAQEBAQEBAQEBAQEBAQEBAQEBAQEBAQEBAQEBAQEBAQEBAQEBAQEBAQEBAQEBAQEBAQEBAAAAAQEBAQEBAQEBAQEBAQEBAQEBAQEBAQEBAQEBAQEBAQEBAQEBAQEBAQEBAQEBAQEBAQEBAQEBAQEBAQEBAQEBAQEBAQEBAQEBAQEBAQEBAQJPUAEBAQEBAQEBAQEBAQEBAQEBAQEBAQEBAQEBAQEBAQEBAQEBAVErAFIBAQEBAQEBAQEBAQEBAQEBAQEBAQEBAQEBAQEBAQEBAQEBAQEBAQEBAQEBAQEBAQEBAQEBAQEBAQEBAQAAAAEBAQEBAQEBAQEBAQEBAQEBAQEBAQEBAQEBAQEBAQEBAQEBAQEBAQEBAQEBAQEBAQEBAQEBAQEBAQEBAQEBAQEBAQEBAQEBAQEBAQEBAQFJAABKS0wBAQEBAQEBAQEBAQEBAQEBAQEBAQEBAQEBAQEBAQEBAQEBTQAATgEBAQEBAQEBAQEBAQEBAQEBAQEBAQEBAQEBAQEBAQEBAQEBAQEBAQEBAQEBAQEBAQEBAQEBAQEBAQEAAAABAQEBAQEBAQEBAQEBAQEBAQEBAQEBAQEBAQEBAQEBAQEBAQEBAQEBAQEBAQEBAQEBAQEBAQEBAQEBAQEBAQEBAQEBAQEBAQEBAQEBAQEBLAAAAAApQkNERQEBAQEBAQEBAQEBAQEBAQEBAQEBAQEBAQEBAQEBAQFGAEcBAQEBAQEBAQEBAQEBAQEBAQEBAQEBAQEBAQEBAQEBAQEBAQEBAQEBAQJIAQEBAQEBAQEBAQEBAQEBAAAAAQEBAQEBAQEBAQEBAQEBAQEBAQEBAQEBAQEBAQEBAQEBAQEBAQEBAQEBAQEBAQEBAQEBAQEBAQEBAQEBAQEBAQEBAQEBAQEBAQEBAQEBAQEtJi4VAAAAACocLzAxMjM0NTY3OAYGBgYGBwYGBjk6OyY8ND0+Pz9AGQBBAQEBAQEBAQEBAQEBAQEBAQEBAQEBAQEBAQEBAQEBAQEBAQEBAQEBAQEBAQEBAQEBAQEBAQEBAQEBAQAAAAEBAQEBAQEBAQEBAQEBAQEBAQEBAQEBAQEBAQEBAQEBAQEBAQEBAQEBAQEBAQEBAQEBAQEBAQEBAQEBAQEBAQEBAQEBAQEBAQEBAQEBAQEBAQEBJSYnKBYAAAAAAAApKgAAAAAAAAAAACkAAAAAAAAAAAAAAAAAAAArLAEBAQEBAQEBAQEBAQEBAQEBAQEBAQEBAQEBAQEBAQEBAQEBAQEBAQEBAQEBAQEBAQEBAQEBAQEBAQEAAAABAQEBAQEBAQEBAQEBAQEBAQEBAQEBAQEBAQEBAQEBAQEBAQEBAQEBAQEBAQEBAQEBAQEBAQEBAQEBAQEBAQEBAQEBAQEBAQEBAQEBAQEBAQEBAQEBAQEHCAkKCwwNDg8QERITFBURExYXGBkaGxIcHR4fIB8hIg0jJAEBAQEBAQEBAQEBAQEBAQEBAQEBAQEBAQEBAQEBAQEBAQEBAQEBAQEBAQEBAQEBAQEBAQEBAQEBAQEBAAAAAQEBAQEBAQEBAQEBAQEBAQEBAQEBAQEBAQEBAQEBAQEBAQEBAQEBAQEBAQEBAQEBAQEBAQEBAQEBAQEBAQEBAQEBAQEBAQEBAQEBAQEBAQEBAQEBAQEBAQEBAQEBAQEBAQIDAgQCAgUGAwQFAQEBAQEBAQEBAQEBAQEBAQEBAQEBAQEBAQEBAQEBAQEBAQEBAQEBAQEBAQEBAQEBAQEBAQEBAQEBAQEBAQEBAQEBAQEBAQEBAQAAAAEBAQEBAQEBAQEBAQEBAQEBAQEBAQEBAQEBAQEBAQEBAQEBAQEBAQEBAQEBAQEBAQEBAQEBAQEBAQEBAQEBAQEBAQEBAQEBAQEBAQEBAQEBAQEBAQEBAQEBAQEBAQEBAQEBAQEBAQEBAQEBAQEBAQEBAQEBAQEBAQEBAQEBAQEBAQEBAQEBAQEBAQEBAQEBAQEBAQEBAQEBAQEBAQEBAQEBAQEBAQEBAQEBAQEBAQEBAQEBAQEAAAABAQEBAQEBAQEBAQEBAQEBAQEBAQEBAQEBAQEBAQEBAQEBAQEBAQEBAQEBAQEBAQEBAQEBAQEBAQEBAQEBAQEBAQEBAQEBAQEBAQEBAQEBAQEBAQEBAQEBAQEBAQEBAQEBAQEBAQEBAQEBAQEBAQEBAQEBAQEBAQEBAQEBAQEBAQEBAQEBAQEBAQEBAQEBAQEBAQEBAQEBAQEBAQEBAQEBAQEBAQEBAQEBAQEBAQEBAQEBAQEBAAAAAQEBAQEBAQEBAQEBAQEBAQEBAQEBAQEBAQEBAQEBAQEBAQEBAQEBAQEBAQEBAQEBAQEBAQEBAQEBAQEBAQEBAQEBAQEBAQEBAQEBAQEBAQEBAQEBAQEBAQEBAQEBAQEBAQEBAQEBAQEBAQEBAQEBAQEBAQEBAQEBAQEBAQEBAQEBAQEBAQEBAQEBAQEBAQEBAQEBAQEBAQEBAQEBAQEBAQEBAQEBAQEBAQEBAQEBAQEBAQEBAQAAAAEBAQEBAQEBAQEBAQEBAQEBAQEBAQEBAQEBAQEBAQEBAQEBAQEBAQEBAQEBAQEBAQEBAQEBAQEBAQEBAQEBAQEBAQEBAQEBAQEBAQEBAQEBAQEBAQEBAQEBAQEBAQEBAQEBAQEBAQEBAQEBAQEBAQEBAQEBAQEBAQEBAQEBAQEBAQEBAQEBAQEBAQEBAQEBAQEBAQEBAQEBAQEBAQEBAQEBAQEBAQEBAQEBAQEBAQEBAQEBAQEAAAABAQEBAQEBAQEBAQEBAQEBAQEBAQEBAQEBAQEBAQEBAQEBAQEBAQEBAQEBAQEBAQEBAQEBAQEBAQEBAQEBAQEBAQEBAQEBAQEBAQEBAQEBAQEBAQEBAQEBAQEBAQEBAQEBAQEBAQEBAQEBAQEBAQEBAQEBAQEBAQEBAQEBAQEBAQEBAQEBAQEBAQEBAQEBAQEBAQEBAQEBAQEBAQEBAQEBAQEBAQEBAQEBAQEBAQEBAQEBAQEBAAAARgAAABQAAAAIAAAAR0RJQwMAAAAiAAAADAAAAP////8iAAAADAAAAP////8lAAAADAAAAA0AAIAoAAAADAAAAAQAAAAiAAAADAAAAP////8iAAAADAAAAP7///8nAAAAGAAAAAQAAAAAAAAA////AAAAAAAlAAAADAAAAAQAAABMAAAAZAAAAAAAAABQAAAAIQEAAHwAAAAAAAAAUAAAACIBAAAtAAAAIQDwAAAAAAAAAAAAAACAPwAAAAAAAAAAAACAPwAAAAAAAAAAAAAAAAAAAAAAAAAAAAAAAAAAAAAAAAAAJQAAAAwAAAAAAACAKAAAAAwAAAAEAAAAJwAAABgAAAAEAAAAAAAAAP///wAAAAAAJQAAAAwAAAAEAAAATAAAAGQAAAAJAAAAUAAAAP8AAABcAAAACQAAAFAAAAD3AAAADQAAACEA8AAAAAAAAAAAAAAAgD8AAAAAAAAAAAAAgD8AAAAAAAAAAAAAAAAAAAAAAAAAAAAAAAAAAAAAAAAAACUAAAAMAAAAAAAAgCgAAAAMAAAABAAAACUAAAAMAAAAAQAAABgAAAAMAAAAAAAAABIAAAAMAAAAAQAAAB4AAAAYAAAACQAAAFAAAAAAAQAAXQAAACUAAAAMAAAAAQAAAFQAAADcAAAACgAAAFAAAACLAAAAXAAAAAEAAABbJA1CVSUNQgoAAABQAAAAGAAAAEwAAAAAAAAAAAAAAAAAAAD//////////3wAAABNAGEAdQByAGkAYwBpAG8AIABCAGUAbgDtAHQAZQB6ACAATQBvAHIAYQBsAGUAcwAKAAAABgAAAAcAAAAEAAAAAwAAAAUAAAADAAAABwAAAAMAAAAHAAAABgAAAAcAAAADAAAABAAAAAYAAAAFAAAAAwAAAAoAAAAHAAAABAAAAAYAAAADAAAABgAAAAUAAABLAAAAQAAAADAAAAAFAAAAIAAAAAEAAAABAAAAEAAAAAAAAAAAAAAAIgEAAIAAAAAAAAAAAAAAACIBAACAAAAAJQAAAAwAAAACAAAAJwAAABgAAAAEAAAAAAAAAP///wAAAAAAJQAAAAwAAAAEAAAATAAAAGQAAAAJAAAAYAAAAP8AAABsAAAACQAAAGAAAAD3AAAADQAAACEA8AAAAAAAAAAAAAAAgD8AAAAAAAAAAAAAgD8AAAAAAAAAAAAAAAAAAAAAAAAAAAAAAAAAAAAAAAAAACUAAAAMAAAAAAAAgCgAAAAMAAAABAAAACUAAAAMAAAAAQAAABgAAAAMAAAAAAAAABIAAAAMAAAAAQAAAB4AAAAYAAAACQAAAGAAAAAAAQAAbQAAACUAAAAMAAAAAQAAAFQAAACsAAAACgAAAGAAAABcAAAAbAAAAAEAAABbJA1CVSUNQgoAAABgAAAAEAAAAEwAAAAAAAAAAAAAAAAAAAD//////////2wAAABGAGkAcwBjAGEAbABpAHoAYQBkAG8AcgAgAEQARgBaAAYAAAADAAAABQAAAAUAAAAGAAAAAwAAAAMAAAAFAAAABgAAAAcAAAAHAAAABAAAAAMAAAAIAAAABgAAAAYAAABLAAAAQAAAADAAAAAFAAAAIAAAAAEAAAABAAAAEAAAAAAAAAAAAAAAIgEAAIAAAAAAAAAAAAAAACIBAACAAAAAJQAAAAwAAAACAAAAJwAAABgAAAAEAAAAAAAAAP///wAAAAAAJQAAAAwAAAAEAAAATAAAAGQAAAAJAAAAcAAAABgBAAB8AAAACQAAAHAAAAAQAQAADQAAACEA8AAAAAAAAAAAAAAAgD8AAAAAAAAAAAAAgD8AAAAAAAAAAAAAAAAAAAAAAAAAAAAAAAAAAAAAAAAAACUAAAAMAAAAAAAAgCgAAAAMAAAABAAAACUAAAAMAAAAAQAAABgAAAAMAAAAAAAAABIAAAAMAAAAAQAAABYAAAAMAAAAAAAAAFQAAABcAQAACgAAAHAAAAAXAQAAfAAAAAEAAABbJA1CVSUNQgoAAABwAAAALQAAAEwAAAAEAAAACQAAAHAAAAAZAQAAfQAAAKgAAABGAGkAcgBtAGEAZABvACAAcABvAHIAOgAgAE0AQQBVAFIASQBDAEkATwAgAEUATgBSAEkAUQBVAEUAIABCAEUATgBJAFQARQBaACAATQBPAFIAQQBMAEUAUwABAQYAAAADAAAABAAAAAkAAAAGAAAABwAAAAcAAAADAAAABwAAAAcAAAAEAAAAAwAAAAMAAAAKAAAABwAAAAgAAAAHAAAAAwAAAAcAAAADAAAACQAAAAMAAAAGAAAACAAAAAcAAAADAAAACQAAAAgAAAAGAAAAAwAAAAcAAAAGAAAACAAAAAMAAAAFAAAABgAAAAYAAAADAAAACgAAAAkAAAAHAAAABwAAAAUAAAAGAAAABgAAABYAAAAMAAAAAAAAACUAAAAMAAAAAgAAAA4AAAAUAAAAAAAAABAAAAAUAAAA</Object>
  <Object Id="idInvalidSigLnImg">AQAAAGwAAAAAAAAAAAAAACEBAAB/AAAAAAAAAAAAAAD5JwAApREAACBFTUYAAAEAcIAAANEAAAAFAAAAAAAAAAAAAAAAAAAAVgUAAAADAADiAQAADwEAAAAAAAAAAAAAAAAAAGZaBwBVIgQACgAAABAAAAAAAAAAAAAAAEsAAAAQAAAAAAAAAAUAAAAeAAAAGAAAAAAAAAAAAAAAIgEAAIAAAAAnAAAAGAAAAAEAAAAAAAAAAAAAAAAAAAAlAAAADAAAAAEAAABMAAAAZAAAAAAAAAAAAAAAIQEAAH8AAAAAAAAAAAAAACI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hAQAAfwAAAAAAAAAAAAAAIgEAAIAAAAAhAPAAAAAAAAAAAAAAAIA/AAAAAAAAAAAAAIA/AAAAAAAAAAAAAAAAAAAAAAAAAAAAAAAAAAAAAAAAAAAlAAAADAAAAAAAAIAoAAAADAAAAAEAAAAnAAAAGAAAAAEAAAAAAAAA8PDwAAAAAAAlAAAADAAAAAEAAABMAAAAZAAAAAAAAAAAAAAAIQEAAH8AAAAAAAAAAAAAACIBAACAAAAAIQDwAAAAAAAAAAAAAACAPwAAAAAAAAAAAACAPwAAAAAAAAAAAAAAAAAAAAAAAAAAAAAAAAAAAAAAAAAAJQAAAAwAAAAAAACAKAAAAAwAAAABAAAAJwAAABgAAAABAAAAAAAAAPDw8AAAAAAAJQAAAAwAAAABAAAATAAAAGQAAAAAAAAAAAAAACEBAAB/AAAAAAAAAAAAAAAiAQAAgAAAACEA8AAAAAAAAAAAAAAAgD8AAAAAAAAAAAAAgD8AAAAAAAAAAAAAAAAAAAAAAAAAAAAAAAAAAAAAAAAAACUAAAAMAAAAAAAAgCgAAAAMAAAAAQAAACcAAAAYAAAAAQAAAAAAAADw8PAAAAAAACUAAAAMAAAAAQAAAEwAAABkAAAAAAAAAAAAAAAhAQAAfwAAAAAAAAAAAAAAIgEAAIAAAAAhAPAAAAAAAAAAAAAAAIA/AAAAAAAAAAAAAIA/AAAAAAAAAAAAAAAAAAAAAAAAAAAAAAAAAAAAAAAAAAAlAAAADAAAAAAAAIAoAAAADAAAAAEAAAAnAAAAGAAAAAEAAAAAAAAA////AAAAAAAlAAAADAAAAAEAAABMAAAAZAAAAAAAAAAAAAAAIQEAAH8AAAAAAAAAAAAAACIBAACAAAAAIQDwAAAAAAAAAAAAAACAPwAAAAAAAAAAAACAPwAAAAAAAAAAAAAAAAAAAAAAAAAAAAAAAAAAAAAAAAAAJQAAAAwAAAAAAACAKAAAAAwAAAABAAAAJwAAABgAAAABAAAAAAAAAP///wAAAAAAJQAAAAwAAAABAAAATAAAAGQAAAAAAAAAAAAAACEBAAB/AAAAAAAAAAAAAAAi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RAAAAAAcKDQcKDQcJDQ4WMShFrjFU1TJV1gECBAIDBAECBQoRKyZBowsTMQAAAAAAfqbJd6PIeqDCQFZ4JTd0Lk/HMVPSGy5uFiE4GypVJ0KnHjN9AAABACAAAACcz+7S6ffb7fnC0t1haH0hMm8aLXIuT8ggOIwoRKslP58cK08AAAEAAAAAAMHg9P///////////+bm5k9SXjw/SzBRzTFU0y1NwSAyVzFGXwEBAgAgCA8mnM/u69/SvI9jt4tgjIR9FBosDBEjMVTUMlXWMVPRKUSeDxk4AAAAAwAAAADT6ff///////+Tk5MjK0krSbkvUcsuT8YVJFoTIFIrSbgtTcEQHEcAAAAAAJzP7vT6/bTa8kRleixHhy1Nwi5PxiQtTnBwcJKSki81SRwtZAgOIwAAAAAAweD02+35gsLqZ5q6Jz1jNEJyOUZ4qamp+/v7////wdPeVnCJAQECBQAAAACv1/Ho8/ubzu6CwuqMudS3u769vb3////////////L5fZymsABAgMAAAAAAK/X8fz9/uLx+snk9uTy+vz9/v///////////////8vl9nKawAECAwAgAAAAotHvtdryxOL1xOL1tdry0+r32+350+r3tdryxOL1pdPvc5rAAQIDYAIAAABpj7ZnjrZqj7Zqj7ZnjrZtkbdukrdtkbdnjrZqj7ZojrZ3rdUCAwQAAAAAAAAAAAAAAAAAAAAAAAAAAAAAAAAAAAAAAAAAAAAAAAAAAAAAAAAAAAAAJwAAABgAAAABAAAAAAAAAP///wAAAAAAJQAAAAwAAAABAAAATAAAAGQAAAAiAAAABAAAAHEAAAAQAAAAIgAAAAQAAABQAAAADQAAACEA8AAAAAAAAAAAAAAAgD8AAAAAAAAAAAAAgD8AAAAAAAAAAAAAAAAAAAAAAAAAAAAAAAAAAAAAAAAAACUAAAAMAAAAAAAAgCgAAAAMAAAAAQAAAFIAAABwAQAAAQAAAPX///8AAAAAAAAAAAAAAACQAQAAAAAAAQAAAABzAGUAZwBvAGUAIAB1AGkAAAAAAAAAAAAAAAAAAAAAAAAAAAAAAAAAAAAAAAAAAAAAAAAAAAAAAAAAAAAAAAAAAABIAvICyXci4ch3yALJd1tvI3BGv8VnAAAAAP//AAAAAER3iEsAABTJSAI4AhUGAAAAAAB6kQJoyEgCGFxFdwAAAAAAAENyZWF0ZUZvbnRJbmRpcmVjdFcARXesyEgCZAEAAAAAAAAAAAAAlmN+dpZjfnYwZRUGAAgAAAACAAAAAAAAW28jcDTISAIAAAAAoMxIAsUzzXdXG6MF/v///8gCyXdSAcl3AABEdwDJSAIAAAAAFMlIAgAAAAAIyUgCAAB8dgjJSAJ/Hnx2AABEdwAAAAAAAER3AAAAABMAFABGv8VnXMlIAgAARHdcyUgCqXaJZwAAAAAAAAAAuHaJZ2R2AAgAAAAAJQAAAAwAAAABAAAAGAAAAAwAAAD/AAAAEgAAAAwAAAABAAAAHgAAABgAAAAiAAAABAAAAHIAAAARAAAAJQAAAAwAAAABAAAAVAAAAKgAAAAjAAAABAAAAHAAAAAQAAAAAQAAAFskDUJVJQ1CIwAAAAQAAAAPAAAATAAAAAAAAAAAAAAAAAAAAP//////////bAAAAEYAaQByAG0AYQAgAG4AbwAgAHYA4QBsAGkAZABhAAAABgAAAAMAAAAEAAAACQAAAAYAAAADAAAABwAAAAcAAAADAAAABQAAAAYAAAADAAAAAwAAAAcAAAAGAAAASwAAAEAAAAAwAAAABQAAACAAAAABAAAAAQAAABAAAAAAAAAAAAAAACIBAACAAAAAAAAAAAAAAAAiAQAAgAAAAFIAAABwAQAAAgAAABAAAAAHAAAAAAAAAAAAAAC8AgAAAAAAAAECAiJTAHkAcwB0AGUAbQAAAAAAAAAAABoBAAAAAAAALJOcBoD4//8AAAAAAAAAAAAAAAAAAAAAEJOcBoD4//+WlgAAAAD7DWCajwJIAkV3zA1Fd/gYRXcc50cC6QDJd37nRwLLAgAAAABEd8wNRXcrAcl3g0AscHznRwIAAAAAfOdHAnNBLHBE50cCFOhHAgAARHcAAER3AAaYAugAAADoAER3AAAAALDmRwK05kcClmN+dpZjfnYU6EcCAAgAAAACAAAAAAAAIOdHAilrfnYAAAAAAAAAAE7oRwIHAAAAQOhHAgcAAAAAAAAAAAAAAEDoRwJY50cC9up9dgAAAAAAAgAAAABHAgcAAABA6EcCBwAAAEwSf3YAAAAAAAAAAEDoRwIHAAAAAAAAAITnRwKeLn12AAAAAAACAABA6EcC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sJYJqXAoialwKX3vf3AAAAACDWAw5s5kcC1D3XXgIAAACdPtde39739yDWAw742g9fINYDDrYrB18AAAAAeOZHArRw114g1gMOnOZHAoABSncNXEV331tFd5zmRwJkAQAAAAAAAAAAAACWY352lmN+djBlFQYACAAAAAIAAAAAAADE5kcCKWt+dgAAAAAAAAAA8OdHAgYAAADk50cCBgAAAAAAAAAAAAAA5OdHAvzmRwL26n12AAAAAAACAAAAAEcCBgAAAOTnRwIGAAAATBJ/dgAAAAAAAAAA5OdHAgYAAAAAAAAAKOdHAp4ufXYAAAAAAAIAAOTnRwIGAAAAZHYACAAAAAAlAAAADAAAAAMAAAAYAAAADAAAAAAAAAASAAAADAAAAAEAAAAWAAAADAAAAAgAAABUAAAAVAAAAAoAAAAnAAAAHgAAAEoAAAABAAAAWyQNQlUlDUIKAAAASwAAAAEAAABMAAAABAAAAAkAAAAnAAAAIAAAAEsAAABQAAAAWAB5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i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5CQj8AAAAAAAAAAHQuQT8AACRCAADIQSQAAAAkAAAAjkJCPwAAAAAAAAAAdC5BPwAAJEIAAMhBBAAAAHMAAAAMAAAAAAAAAA0AAAAQAAAAKQAAABkAAABSAAAAcAEAAAQAAAAQAAAABwAAAAAAAAAAAAAAvAIAAAAAAAAHAgIiUwB5AHMAdABlAG0AAAAAAAAAAAAaAQAAAAAAACyTnAaA+P//AAAAAAAAAAAAAAAAAAAAABCTnAaA+P//lpYAAAAASALRE+de3KJIAgAAAADoLWYJWMycAliCvRFYzJwCThwhqCIAigENAAAADQAAAP////8PAAAAAAAAAAAAAAAAAAEAAAAAABUAAABIk3gREAAAAAAAAADoLWYJAAAAAAAAAABTAGUAZwBvAGUAIADhAAAAYKJIAii73l4QNQAOAAAAAAEAAAAAAAAAZpN4ERA1AA6AokgCpbreXnyiSAIFAAAAAAAAAAAAAAAAAAAAZpN4EWykSAL+EudeSF38DQAAAADoLWYJ6C1mCSIT514YsEgCIhPnXricnREIAAAAAA0EhAAAAABIk3gRAAAAAAEAAAAAAAAA6KJIAg49RndkdgAIAAAAACUAAAAMAAAABAAAAEYAAAAoAAAAHAAAAEdESUMCAAAAAAAAAAAAAABXAAAAPQAAAAAAAAAhAAAACAAAAGIAAAAMAAAAAQAAABUAAAAMAAAABAAAABUAAAAMAAAABAAAAFEAAADAXwAAKQAAABkAAABpAAAARQAAAAAAAAAAAAAAAAAAAAAAAAC1AAAAfwAAAFAAAAAoBAAAeAQAAEhbAAAAAAAAIADMAFYAAAA8AAAAKAAAALUAAAB/AAAAAQAIAAAAAAAAAAAAAAAAAAAAAAAAAQAAAAAAAAAAAAD///8A/v7+APv7+wD8/PwA/f39APn5+QD4+PgA2dnZAI+PjwB9fX0AdHR0AGJiYgBhYWEAOzs7ACAgIAAmJiYAEhISABoaGgAPDw8ACgoKAA0NDQAGBgYAFhYWAAkJCQAREREAHh4eACIiIgAVFRUAKCgoACkpKQAxMTEAPT09AC8vLwBYWFgAbGxsANTU1AD6+voAwcHBAICAgAA6OjoAAgICAAMDAwAFBQUAsrKyAPf39wBqamoANjY2AEVFRQBWVlYAf39/AJiYmACrq6sAw8PDANPT0wDX19cA8vLyAPT09ADc3NwA0dHRALu7uwCnp6cAhYWFAH5+fgB1dXUAOTk5ADQ0NACCgoIA1tbWAPb29gAYGBgAUFBQAOrq6gCbm5sAODg4AKampgDx8fEAeXl5ANXV1QCEhIQAiIiIANjY2AB4eHgAMDAwAJaWlgDOzs4AwMDAAJOTkwDo6OgADAwMAFJSUgBHR0cADg4OAM3NzQCNjY0A5ubmAEZGRgAlJSUACAgIAOHh4QB2dnYAxMTEAJycnADFxcUAAQEBAFtbWwDe3t4AqKioANvb2wAEBAQAb29vAKWlpQD19fUAYGBgAPPz8wDS0tIA4ODgAC4uLgDf398AV1dXAIuLiwDr6+sAWVlZAOPj4wBISEgAPj4+AOTk5ABpaWkACwsLAL+/vwA1NTUANzc3AEFBQQDn5+cAHx8fAKSkpABtbW0AcnJyAHp6egAHBwcATExMALGxsQDd3d0A5eXlAFFRUQC5ubkAlJSUAEpKSgCXl5cAlZWVAF9fXwAyMjIAjIyMADMzMwDPz88Ara2tABQUFAAqKioAysrKABkZGQAhISEA8PDwAIeHhwAbGxsATk5OAO7u7gCDg4MAvLy8ABMTEwAjIyMAWlpaACQkJADv7+8ArKysAHx8fACvr68AsLCwALi4uABra2sA7OzsACcnJwBVVVUAkZGRAMfHxwDLy8sAoqKiAJCQkACBgYEAFxcXAB0dHQC2trYAvb29ACwsLADp6ekAmZmZADw8PAAQEBAAmpqaAIaGhgBlZWUAqampAENDQwC1tbUAQEBAAE1NTQCfn58AtLS0AERERABLS0sAT09PAHNzcwBxcXEAXV1dAMnJyQBeXl4Ad3d3AOLi4gC+vr4AKysrALq6ugCgoKAAPz8/AKGhoQBjY2MAnp6eABwcHABubm4ALS0tAHt7ewCzs7MAU1NTAEJCQgDa2toAZGRkAMbGxgDIyMgA7e3tAFRUVACOjo4AZ2dnAMLCwgBJSUkAXFxcAMzMzABmZmYAaGhoAIqKigDQ0NAAkpKSAJ2dnQCurq4AiYmJAHBwcACjo6MAqqqqALe3twABAQEBAQEBAQEBAQEBAQEBAQEBAQEBAQEBAQEBAQEBAQEBAQEBAQEBAQEBAQEBAQEBAQEBAQEBAQEBAQEBAQEBAQEBAQEBAQEBAQEBAQEBAQEBAQEBAQEBAQEBAQEBAQEBAQEBAQEBAQEBAQEBAQEBAQEBAQEBAQEBAQEBAQEBAQEBAQEBAQEBAQEBAQEBAQEBAQEBAQEBAQEBAQEBAQEBAQEBAQEBAQEBAQEBAQEBAQEBAQEB////AQEBAQEBAQEBAQEBAQEBAQEBAQEBAQEBAQEBAQEBAQEBAQEBAQEBAQEBAQEBAQEBAQEBAQEBAQEBAQEBAQEBAQEBAQEBAQEBAQEBAQEBAQEBAQEBAQEBAQEBAQEBAQEBAQEBAQEBAQEBAQEBAQEBAQEBAQEBAQEBAQEBAQEBAQEBAQEBAQEBAQEBAQEBAQEBAQEBAQEBAQEBAQEBAQEBAQEBAQEBAQEBAQEBAQEBAQEBAQEBAf///wEBAQEBAQEBAQEBAQEBAQEBAQEBAQEBAQEBAQEBAQEBAQEBAQEBAQEBAQEBAQEBAQEBAQEBAQEBAQEBAQEBAQEBAQEBAQEBAQEBAQEBAQEBAQEBAQEBAQEBAQEBAQEBAQEBAQEBAQEBAQEBAQEBAQEBAQEBAQEBAQEBAQEBAQEBAQEBAQEBAQEBAQEBAQEBAQEBAQEBAQEBAQEBAQEBAQEBAQEBAQEBAQEBAQEBAQEBAQEBAQH///8BAQEBAQEBAQEBAQEBAQEBAQEBAQEBAQEBAQEBAQEBAQEBAQEBAQEBAQEBAQEBAQEBAQEBAQEBAQEBAQEBAQEBAQEBAQEBAQEBAQEBAQEBAQEBAQEBAQEBAQEBAQEBAQEBAQEBAQEBAQEBAQEBAQEBAQEBAQEBAQEBAQEBAQEBAQEBAQEBAQEBAQEBAQEBAQEBAQEBAQEBAQEBAQEBAQEBAQEBAQEBAQEBAQEBAQEBAQEBAQEB////AQEBAQEBAQEBAQEBAQEBAQEBAQEBAQEBAQEBAQEBAQEBAQEBAQEBAQEBAQEBAQEBAQEBAQEBAQEBAQEBAQEBAQEBAQEBAQEBAQEBAQEBAQEBAQEBAQEBAQEBAQEBAQEBAQEBAQEBAQEBAQEBAQEBAQEBAQEBAQEBAQEBAQEBAQEBAQEBAQEBAQEBAQEBAQEBAQEBAQEBAQEBAQEBAQEBAQEBAQEBAQEBAQEBAQEBAQEBAQEBAf///wEBAQEBAQEBAQEBAQEBAQEBAQEBAQEBAQEBAQEBAQEBAQEBAQEBAQEBAQEBAQEBAQEBAQEBAQEBAQEBAQEBAQEBAQEBAQEBAQEBAQEBAQEBAQEBAQEBAQEBAQEBAQEBAQEBAQEBAQEBAQEBAQEBAQEBAQEBAQEBAQEBAQEBAQEBAQEBAQEBAQEBAQEBAQEBAQEBAQEBAQEBAQEBAQEBAQEBAQEBAQEBAQEBAQEBAQEBAQEBAQH///8BAQEBAQEBAQEBAQEBAQEBAQEBAQEBAQEBAQEBAQEBAQEBAQEBAQEBAQEBAQEBAQEBAQEBAQEBAQEBAQEBAQEBAQEBAQEBAQEBAQEBAQEBAQEBAQEBAQEBAQEBAQEBAQEBAQEBAQEBAQEBAQEBAQEBAQEBAQEBAQEBAQEBAQEBAQEBAQEBAQEBAQEBAQEBAQEBAQEBAQEBAQEBAQEBAQEBAQEBAQEBAQEBAQEBAQEBAQEBAQEB////AQEBAQEBAQEBAQEBAQEBAQEBAQEBAQEBAQEBAQEBAQFy2Zu5tlSvnkgBAQEBAQEBAQEBAQEBAQEBAQEBAQEBAQEBAQEBAQEBAQEBAQEBAQEBAQEBAQEBAQEBAQEBAQEBAQEBAQEBAQEBAQEBAQEBAQEBAQEBAQEBAQEBAQEBAQEBAQEBAQEBAQEBAQEBAQEBAQEBAQEBAQEBAQEBAQEBAQEBAQEBAQEBAQEBAQEBAQEBAQEBAf///wEBAQEBAQEBAQEBAQEBAQEBAQEBAQEBAQEBAQEGZYmdAAAAAFloABhcgruncAEBAQEBAQEBAQEBAQEBAQEBAQEBAQEBAQEBAQEBAQEBAQEBAQEBAQEBAQEBAQEBAQEBAQEBAQEBAQEBAQEBAQEBAQEBAQEBAQEBAQEBAQEBAQEBAQEBAQEBAQEBAQEBAQEBAQEBAQEBAQEBAQEBAQEBAQEBAQEBAQEBAQEBAQEBAQEBAQEBAQH///8BAQEBAQEBAQEBAQEBAQEBAQEBAQEBAQEBAaWIxKOLvXp4PE5Ejfb0UxMAABJ6OwEBAQEBAQEBAQEBAQEBAQEBAQEBAQEBAQEBAQEBAQEBAQEBAQEBAQEBAQEBAQEBAQEBAQEBAQEBAQEBAQEBAQEBAQEBAQEBAQEBAQEBAQEBAQEBAQEBAQEBAQEBAQEBAQEBAQEBAQEBAQEBAQEBAQEBAQEBAQEBAQEBAQEBAQEBAQEBAQEB////AQEBAQEBAQEBAQEBAQEBAQEBAQEBAQEBrO8UaB5P2AEBAQEBAQEBAQEDO+IRACqdZwEBAQEBAQEBAQEBAQEBAQEBAQEBAQEBAQEBAQEBAQEBAQEBAQEBAQEBAQEBAQEBAQEBAQEBAQEBAQEBAQEBAQEBAQEBAQEBAQEBAQEBAQEBAQEBAQEBAQEBAQEBAQEBAQEBAQEBAQEBAQEBAQEBAQEBAQEBAQEBAQEBAQEBAQEBAQEBAf///wEBAQEBAQEBAQEBAQEBAQEBAQEBAQEBp6CDElQ5AQEBAQEBAQEBAQEBAQEBLd5KAIaqOgEBAQEBAQEBAQEBAQEBAQEBAQEBAQEBAQEBAQEBAQEBAQEBAQEBAQEBAQEBAQEBAQEBAQEBAQEBAQEBAQEBAQEBAQEBAQEBAQEBAQEBAQEBAQEBAQEBAQEBAQEBAQEBAQEBAQEBAQEBAQEBAQEBAQEBAQEBAQEBAQEBAQEBAQEBAQH///8BAQEBAQEBAQEBAQEBAQEBAQEBAQEB4rzhQwQBAQEBAQEBAQEBAQEBAQEBAQEBAf9BKw+2BQEBAQEBAQEBAQEBAQEBAQEBAQEBAQEBAQEBAQEBAQEBAQEBAQEBAQEBAQEBAQEBAQEBAQEBAQEBAQEBAQEBAQEBAQEBAQEBAQEBAQEBAQEBAQEBAQEBAQEBAQEBAQEBAQEBAQEBAQEBAQEBAQEBAQEBAQEBAQEBAQEBAQEBAQEB////AQEBAQEBAQEBAQEBAQEBAQEBAQElpO2TbAEBAQEBAQEBAQEBAQEBAQEBAQEBAQEBAW8WXMwHAQEBAQEBAQEBAQEBAQEBAQEBAQEBAQEBAQEBAQEBAQEBAQEBAQEBAQEBAQEBAQEBAQEBAQEBAQEBAQEBAQEBAQEBAQEBAQEBAQEBAQEBAQEBAQEBAQEBAQEBAQEBAQEBAQEBAQEBAQEBAQEBAQEBAQEBAQEBAQEBAQEBAQEBAf///wEBAQEBAQEBAQEBAQEBAQEBAQEF8RpaTAEBAQEBAQEBAQEBAQEBAQEBAQEBAQEBAQEBWB1tH1gBAQEBAQEBAQEBAQEBAQEBAQEBAQEBAQEBAQEBAQEBAQEBAQEBAQEBAQEBAQEBAQEBAQEBAQEBAQEBAQEBAQEBAQEBAQEBAQEBAQEBAQEBAQEBAQEBAQEBAQEBAQEBAQEBAQEBAQEBAQEBAQEBAQEBAQEBAQEBAQEBAQEBAQH///8BAQEBAQEBAQEBAQEBAQEBAQE4ZF6WBAEBAQEBAQEBAQEBAQEBAQEBAQEBAQEBAQEBAQElWp9hXQEBAQEBAQEBAQEBAQEBAQEBAQEBAQEBAQEBAQEBAQEBAQEBAQEBAQEBAQEBAQEBAQEBAQEBAQEBAQEBAQEBAQEBAQEBAQEBAQEBAQEBAQEBAQEBAQEBAQEBAQEBAQEBAQEBAQEBAQEBAQEBAQEBAQEBAQEBAQEBAQEBAQEB////AQEBAQEBAQEBAQEBAQEBAQEBigG7AwEBAQEBAQEBAQEBAQEBAQEBAQEBAQEBAQEBAQEBAQGMAIJ5AQEBAQEBAQEBAQEBAQEBAQEBAQEBAQEBAQEBAQEBAQEBAQEBAQEBAQEBAQEBAQEBAQEBAQEBAQEBAQEBAQEBAQEBAQEBAQEBAQEBAQEBAQEBAQEBAQEBAQEBAQEBAQEBAQEBAQEBAQEBAQEBAQEBAQEBAQEBAQEBAQEBAf///wEBAQEBAQEBAQEBAQEBAQEBb+lxwQEBAQEBAQEBAQEBAQEBAQEBAQEBAQEBAQEBAQEBAQEBAVNGlwEBAQEBAQEBAQEBAQEBAQEBAQEBAQEBAQEBAQEBAQEBAQEBAQEBAQEBAQEBAQEBAQEBAQEBAQEBAQEBAQEBAQEBAQEBAQEBAQEBAQEBAQEBAQEBAQEBAQEBAQEBAQEBAQEBAQEBAQEBAQEBAQEBAQEBAQEBAQEBAQEBAQH///8BAQEBAQEBAQEBAQEBAQEBTuOmOwEBAQEBAQEBAQEBAQEBAQEBAQEBAQEBAQEBAQEBAQEBAQFwoxGuAQEBAQEBAQEBAQEBAQEBAQEBAQEBAQEBAQEBAQEBAQEBAQEBAQEBAQEBAQEBAQEBAQEBAQEBAQEBAQEBAQEBAQEBAQEBAQEBAQEBAQEBAQEBAQEBAQEBAQEBAQEBAQEBAQEBAQEBAQEBAQEBAQEBAQEBAQEBAQEBAQEB////AQEBAQEBAQEBAQEBAQEBWKKWvgEBAQEBAQEBAQEBAQEBAQEBAQEBAQEBAQEBAQEBAQEBAQEBAWecHnMBAQEBAQEBAQEBAQEBAQEBAQEBAQEBAQEBAQEBAQEBAQEBAQEBAQEBAQEBAQEBAQEBAQEBAQEBAQEBAQEBAQEBAQEBAQEBAQEBAQEBAQEBAQEBAQEBAQEBAQEBAQEBAQEBAQEBAQEBAQEBAQEBAQEBAQEBAQEBAQEBAf///wEBAQEBAQEBAQEBAQEBAVfvTwEBAQEBAQEBAQEBAQEBAQEBAQEBAQEBAQEBAQEBAQEBAQEBAQEBqgC1AQEBAQEBAQEBAQEBAQEBAQEBAQEBAQEBAQEBAQEBAQEBAQEBAQEBAQEBAQEBAQEBAQEBAQEBAQEBAQEBAQEBAQEBAQEBAQEBAQHkXA7BAQEBAQEBAQEBAQEBAQEBAQEBAQEBAQEBAQEBAQEBAQEBAQEBAQEBAQEBAQH///8BAQEBAQEBAQEBAQEBAb9UI6EBAQEBAQEBAQEBAQEBAQEBAQEBAQEBAQEBAQEBAQEBAQEBAQEBAXQAAKcBAQEBAQEBAQEBAQEBAQEBAQEBAQEBAQEBAQEBAQEBAQEBAQEBAQEBAQEBAQEBAQEBAQEBAQEBAQEBAQEBAQEBAQEBAQEBAQEBJxYA4gEBAQEBAQEBAQEBAQEBAQEBAQEBAQEBAQEBAQEBAQEBAQEBAQEBAQEBAQEBAAAAAQEBAQEBAQEBAQEBAQHgyvkBAQEBAQEBAQEBAQEBAQEBAQEBAQEBAQEBAQEBAQEBAQEBAQEBAQEB3xOEAQEBAQEBAQEBAQEBAQEBAQEBAQEBAQEBAQEBAQEBAQEBAQEBAQEBAQEBAQEBAQEBAQEBAQEBAQEBAQEBAQEBAQEBAQEBAQEBAQF9AMwBAQEBAQEBAQEBAQEBAQEBAQEBAQEBAQEBAQEBAQEBAQEBAQEBAQEBAQEBAQAAAAEBAQEBAQEBAQEBAQE9r5IBAQEBAQEBAQEBAQEBAQEBAQEBAQEBAQEBAQEBAQEBAQEBAQEBAQEBAXRhqGoBAQEBAQEBAQEBAQEBAQEBAQEBAQEBAQEBAQEBAQEBAQEBAQEBAQEBAQEBAQEBAQEBAQEBAQEBAQEBAQEBAQEBAQEBAQEBAQEBfADtAQEBAQEBAQEBAQEBAQEBAQEBAQEBAQEBAQEBAQEBAQEBAQEBAQEBAQEBAQEAAAABAQEBAQEBAQEBAQEl4K/bAQEBAQEBAQEBAQEBAQEBAQEBAQEBAQEBAQEBAQEBAQEBAQEBAQEBAQEB9RSIAQEBAQEBAQEBAQEBAQEBAQEBAQEBAQEBAQEBAQEBAQEBAQEBAQEBAQEBAQEBAQEBAQEBAQEBAQEBAQEBAQEBAQEBAQEBAQEBAR8ALgEBAQEBAQEBAQEBAQEBAQEBAQEBAQEBAQEBAQEBAQEBAQEBAQEBAQEBAQEBAAAAAQEBAQEBAQEBAQEB+XYJAQEBAQEBAQEBAQEBAQEBAQEBAQEBAQEBAQEBAQEBAQEBAQEBAQEBAQEBAVQWKAEBAQEBAQEBAQEBAQEBAQEBAQEBAQEBAQEBAQEBAQEBAQEBAQEBAQEBAQEBAQEBAQEBAQEBAQEBAQEBAQEBAQEBAQEBAQEBAQHAbbYBAQEBAQEBAQEBAQEBAQEBAQEBAQEBAQEBAQEBAQEBAQEBAQEBAQEBAQEBAQAAAAEBAQEBAQEBAQEBApinXQEBAQEBAQEBAQEBAQEBAQEBAQEBAQEBAQEBAQEBAQEBAQEBAQEBAQEBAQEGQSpjAQEBAQEBAQEBAQEBAQEBAQEBAQEBAQEBAQEBAQEBAQEBAQEBAQEBAQEBAQEBAQEBAQEBAQEBAQEBAQEBAQEBAQEBAQEBAQEBqwCUAQEBAQEBAQEBAQEBAQEBAQEBAQEBAQEBAQEBAQEBAQEBAQEBAQEBAQEBAQEAAAABAQEBAQEBAQEBAZ7gPgEBAQEBAQEBAQEBAQEBAQEBAQEBAQEBAQEBAQEBAQEBAQEBAQEBAQEBAQEBASJt7gEBAQEBAQEBAQEBAQEBAQEBAQEBAQEBAQEBAQEBAQEBAQEBAQEBAQEBAQEBAQEBAQEBAQEBAQEBAQEBAQEBAQEBAQEBAQEBAeEAJgEBAQEBAQEBAQEBAQEBAQEBAQEBAQEBAQEBAQEBAQEBAQEBAQEBAQEBAQEBAAAAAQEBAQEBAQEBAQX4kfMBAQEBAQEBAQEBAQEBAQEBAQEBAQEBAQEBAQEBAQEBAQEBAQEBAQEBAQEBAQG6i/EBAQEBAQEBAQEBAQEBAQEBAQEBAQEBAQEBAQEBAQEBAQEBAQEBAQEBAQEBAQEBAQEBAQEBAQEBAQEBAQEBAQEBAQEBAQEBAQIVAJoBAQEBAQEBAQEBAQEBAQEBAQEBAQEBAQEBAQEBAQEBAQEBAQEBAQEBAQEBAQAAAAEBAQEBAQEBAQGxbNIBAQEBAQEBAQEBAQEBAQEBAQEBAQEBAQEBAQEBAQEBAQEBAQEBAQEBAQEBAQEBsXyCAwEBAQEBAQEBAQEBAQEBAQEBAQEBAQEBAQEBAQEBAQEBAQEBAQEBAQEBAQEBAQEBAQEBAQEBAQEBAQEBAQEBAQEBAQEBAQGPiwDBAQEBAQEBAQEBAQEBAQEBAQEBAQEBAQEBAQEBAQEBAQEBAQEBAQEBAQEBAQEAAAABAQEBAQEBAQEBb9XrAQEBAQEBAQEBAQEBAQEBAQEBAQEBAQEBAQEBAQEBAQEBAQEBAQEBAQEBAQG+w2BTg+wBAQEBAQEBAQEBAQEBAQEBAQEBAQEBAQEBAQEBAQEBAQEBAQEBAQEBAQEBAQEBAQEBAQEBAQEBAQEBAQEBAQEBAQEBAQEBVQAaAQEBAQEBAQEBAQEBAQEBAQEBAQEBAQEBAQEBAQEBAQEBAQEBAQEBAQEBAQEBAAAAAQEBAQEBAQEBdmYzAgEBAQEBAQEBAQEBAQEBAQEBAQEBAQEBAQEBAQEBAQEBAQEBAQEBAQEBAQHcAAAUFKkIAQEBAQEBAQEBAQEBAQEBAQEBAQEBAQEBAQEBAQEBAQEBAQEBAQEBAQEBAQEBAQEBAQEBAQEBAQEBAQEBAQEBAQEBAQEBAaIAmQEBAQEBAQEBAQEBAQEBAQEBAQEBAQEBAQEBAQEBAQEBAQEBAQEBAQEBAQEBAQAAAAEBAQEBAQEBAf499gEBAQEBAQEBAQEBAQEBAQEBAQEBAQEBAQEBAQEBAQEBAQEBAQEBAQEBAQEBoAAQAvuG3gEBAQEBAQEBAQEBAQEBAQEBAQEBAQEBAQEBAQEBAQEBAQHbQ6aVwQEBAQEBAQEBAQEBAQEBAQEBAQEBAQEBAQEBAQEBAQH0AJYBAQEBAQEBAQEBAQEBAQEBAQEBAQEBAQEBAQEBAQEBAQEBAQEBAQEBAQEBAQEAAAABAQEBAQEBAQHllXYBAQEBAQEBAQEBAQEBAQEBAQEBAQEBAQEBAQEBAQEBAQEBAQEBAQEBAQEBeQAAywE1dcYBAQEBAQEBAQEBAQEBAQEBAQEBAQEBAQEBAQEBAQEBAQFEAAAAAPUBAQEBAQEBAQEBAQEBAQEBAQEBAQEBAQEBAQEBAQEBKCtNAQEBAQEBAQEBAQEBNtREAQEBAQEBAQEBAQEBAQEBAQEBAQEBAQEBAQEBAQEBAAAAAQEBAQEBAQE2kocBAQEBAQEBAQEBAQEBAQEBAQEBAQEBAQEBAQEBAQEBAQEBAQEBAQEBAQEBAV8AAGYBzhcMAQEBAQEBAQEBAQEBAQEBAQEBAQEBAQEBAQEBAQEBAQEB3gAAXNQDAQEBAQEBAQEBAQEBAQEBAQEBAQEBAQEBAQEBAQEBAZ0A4AEBAQEBAQEBAQEBAioA2wEBAQEBAQEBAQEBAQEBAQEBAQEBAQEBAQEBAQEBAQAAAAEBAQEBAQEBV9tJAQEBAQEBAQEBAQEBAQEBAQEBAQEBAQEBAQEBAQEBAQEBAQEBAQEBAQEBAQEBdv8BATtbxwEBAQEBAQEBAQEBAQEBAQEBAQEBAQEBAQEBAQEBAQEBAQLNkQcBAQEBAQEBAQEBAQEBAQEBAQEBAQEBAQEBAQEBAQEBAQMaADQBAQEBAQEBAQEBAZoAqQEBAQEBAQEBAQEBAQEBAQEBAQEBAQEBAQEBAQEBAQEAAAABAQEBAQEBAV7SNwEBAQEBAQEBAQEBAQEBAQEBAQEBAQEBAQEBAQEBAQEBAQEBAQEBAQEBAQEBAQEBAQGaDOclAQEBAQEBAQEBAQEBAQEBAQEBAQEBAQEBAQEBAQEBAQEBAQEBAQEBAQEBAQEBAQEBAQEBAQEBAQEBAQEBAQEBAQEBAQFMxABzAQEBAQEBAQEBAQHKAJYBAQEBcAcBAQEBAQEBAQEBAQEBAQEBAQEBAQEBAQEBAAAAAQEBAQEBASXbmAEBAQEBAQEBAQEBAQEBAQEBAQEBAQEBAQEBAQEBAQEBAQEBAQEBAQEBAQEBAQEBAQEBXyDEBgEBAQEBAQEBAQEBAQEBAQEBAQEBAQEBAQEBAQEBAQEBAQEBAQEBAQEBAQEBAQEBAQEBAQEBAQEBAQEBAQEBAQEBAQEBSFkABwEBAQEBAQEBAQEBXgBJAQEBAQMEAQEBAQEBAQEBAQEBAQEBAQEBAQEBAQEBAQAAAAEBAQEBAQFlUTwBAQEBAQEBAQEBAQEBAQEBAQEBAQEBAQEBAQEBAQEBAQEBAQEBAQEBAQEBAQEBAQEBAXDMAHIBAQEBAQEBAQEBAQEBAQEBAQEBAQEBAQEBAQEBAQEBAQEBAQEBAQEBAQEBAQEBAQEBAQEBAQEBAQEBAQEBAQEBAQEBAToAFgEBAQEBAQEBAQEBAbsAZwEBAQEBAQEBAQEBAQEBAQEBAQEBAQEBAQEBAQEBAQEAAAABAQEBAQEB+Hk8AQEBAQEBAQEBAQEBAQEBAQEBAQEBAQEBAQEBAQEBAQEBAQEBAQEBAQEBAQEBAQEBAQED0Xp+AQEBAQEBAQEBAQEBAQEBAQEBAQEBAQEBAQEBAQEBAQEBAQEBAQEBAQEBAQEBAQEBAQEBAQEBAQEBAQEBAQEBAQEBAQHqzJ8BAQEBAQEBAQEBAQExANUBAQEBAQEBAQEBAQEBAQEBAQEBAQEBAQEBAQEBAQEBAAAAAQEBAQEBAbnrjgEBAQEBAQEBAQEBAQEBAQEBAQEBAQEBAQEBAQEBAQEBAQEBAQEBAQEBAQEBAQEBAQEBAUcAmgEBAQEBAQEBAQEBAQEBAQEBAQEBAQEBAQEBAQEBAQEBAQEBAQEBAQEBAQEBAQEBAQEBAQEBAQEBAQEBAQEBAQEBAQEBhwDLAQEBAQEBAQEBAQEBaQDVAQEBAQEBAQEBAQEBAQEBAQEBAQEBAQEBAQEBAQEBAQAAAAEBAQEBAQHCugIBAQEBAQEBAQEBAQEBAQEBAQEBAQEBAQEBAQEBAQEBAQEBAQEBAQEBAQEBAQEBAQEBAQHtEPcBAQEBAQEBAQEBAQEBAQEBAQEBAQEBAQEBAQEBAQEBAQEBAQEBAQEBAQEBAQEBAQEBAQEBAQEBAQEBAQEBAQEBAQEBAYkA7QEBAQEBAQEBAQEBAXEA1QEBAQEBAQEBAQEBAQEBAQEBAQEBAQEBAQEBAQEBAQEAAAABAQEBAQGznkkBAQEBAQEBAQEBAQEBAQEBAQEBAQEBAQEBAQEBAQEBAQEBAQEBAQEBAQEBAQEBAQEBAQEB+yu3AQEBAQEBAQEBAQEBAQEBAQEBAQEBAQEBAQEBAQEBAQEBAQEBAQEBAQEBAQEBAQEBAQEBAQEBAQEBAQEBAQEBAQEBAQGqAIgBAQEBAQEBAQEBAQEjAJ4BAQEBAQEBAQEBAQEBAQEBAQEBAQEBAQEBAQEBAQEBAAAAAQEBAQEBOsHzAQEBAQEBAQEBAQEBAQEBAQEBAQEBAQEBAQEBAQEBAQEBAQEBAQEBAQEBAQEBAQEBAQEBAaZZpwEBAQEBAQEBAQEBAQEBAQEBAQEBAQEBAQEBAQEBAQEBAQEBAQEBAQEBAQEBAQEBAQEBAQEBAQEBAQEBAQEBAQEBAQEBDgCVAQEBAQEBAQEBAQEBTwA0AQEBAQEBAQEBAQEBAQEBAQEBAQEBAQEBAQEBAQEBAQAAAAEBAQEBAbFwngEBAQEBAQEBAQEBAQEBAQEBAQEBAQEBAQEBAQEBAQEBAQEBAQEBAQEBAQEBAQEBAQEBAQFQAJEBAQEBAQEBAQEBAQEBAQEBAQEBAQEBAQEBAQEBAQEBAQEBAQEBAQEBAQEBAQEBAQEBAQEBAQEBAQEBAQEBAQEBAQEBARoAsAEBAQEBAQEBAQEBAV4AtgEBAQEBAQEBAQEBAQEBAQEBAQEBAQEBAQEBAQEBAQEAAAABAQEBAQGbbLgBAbgNQaMXl8tp++DbOgIBAQEBAQEBAQEBAQEBAQEBAQEBAQEBAQEBAQEBAQEBAQEBAQEBTSrlAQEBAQEBAQEBAQEBAQEBAQEBAQEBAQEBAQEBAQEBAQEBAQEBAQEBAQEBAQEBAQEBAQEBAQEBAQEBAQEBAQEBAQEBAQEVANsBAQEBAQEBAQEBAQF4ALYBAQEBAQEBAQEBAQEBAQEBAQEBAQEBAQEBAQEBAQEBAAAAAQEBAQEBM/AkAVEAAAAAAAAAAAAAAAAYQq6woQEBAQEBAQEBAQEBAQEBAQEBAQEBAQEBAQEBAQEBAQEBAQy9LAEBAQEBAQEBAQEBAQEBAQEBAQEBAQEBAQEBAQEBAQEBAQEBAQEBAQEBAQEBAQEBAQEBAQEBAQEBAQEBAQEBAQEBAQEHAAA7AQEBAQEBAQEBAQEBzgD8AQEBAQEBAQEBAQEBAQEBAQEBAQEBAQEBAQEBAQEBAQAAAAEBAQEBAZWepQEBkS5CgAAAAAAAvSEwxCkAAAAZL1K3AwEBAQEBAQEBAQEBAQEBAQEBAQEBAQEBAQEBAQHkAJsBAQEBAQEBAQEBAQEBAQEBAQEBAQEBAQEBAQEBAQEBAQEBAQEBAQEBAQEBAQEBAQEBAQEBAQEBAQEBAQEBAQEBAQEBwQAAewEBAQEBAQEBAQEBAZEAiQEBAQEBAQEBAQEBAQEBAQEBAQEBBEVFRUUGAQEBAQEAAAABAQEBAQE9PKwBAQEBAS1Ep5Xiw6toKxgagGIAAAAAAKiQzWMBAQEBAQEBAQEBAQEBAQEBAQEBAQEBAQEBaSrOAQEBAQEBAQEBAQEBAQEBAQEBAQEBAQEBAQEBAQEBAQEBAQEBAQEBAQEBAQEBAQEBAQEBAQEBAQEBAQEBAQEBAQEBAXsAAHkBAQEBAQEBAQEBAQH3APwBAQEBAQEBAQEBJTbz3sX1WihhDxGLi2JiWRuQjgEBAAAAAQEBAQEGrY4lAQEBAQEBAQEBAQEBOV2H+wuMqxUAAAAAAAApQWRDjc5OBSUBAQEBAQEBAQEBAQEBAQEBAVIA8AEBAQEBAQEBAQEBAQEBAQEBAQEBAQEBAQEBAQEBAQEBAQEBAQEBAQEBAQEBAQEBAQEBAQEBAQEBAQEBAQEBAQEBAQF2mQB5AQEBAQEBAQEBAQEBTgDfsfNnsO7HDISDHCsAAAAAFIba8SKJ1yPHd4IrABMBAQAAAAEBAQEBOf+xLQEBAQEBAQEBAQEBAQEBAQEBAQEBOZoslW5HvQAAAAAAE70Ww8NA9lSv+YGaWGyzBgEBAQEKi9UBAQEBAQEBAQEBAQEBAQEBAQEBAQEBAQEBAQEBAQEBAQEBAQEBAQEBAQEBAQEBAQEBAQEBAQEBAQEBAQEBAQEBAQEB2CkpcgRwRWM1ZY36XrIMw+EAABQAAABZqB/L7WSiS/PoRQEBAQEBAQEBAQEBRAAAewEAAAABAQEBASXZ5QIBAQEBAQEBAQEBAQEBAQEBAQEBAQEBAQEBAQFODBYAALyWu4jJk9BZiwDAKwDdKH3Dk/IMYQBuPDXl1USa7HI4JQEBAQEBAQEBAQEBAQEBAQEBAQEBAQEBAQEBAQEBAQEBAQEBAQEBAQEBASUFBHI4cmPYc7f+h8K7pvIrAOOEGACAvLycAJxGD8+EAFv6nlhIAQEBAQEBAQEBAQEBAQEBAQEBAQEBAbNoGQEBAAAAAQEBAQF+t54BAQEBAQEBAQEBAQEBAQEBAQEBAQEBAQEBAQEBAQGlwh0AAOOHAQEGBqHoZV08wgmYx8x3H6gAWRvExBCXx+MPy8/mWkDGktdeCbY+xu774PuiUt544PnNSQlLmFfuwqbFeLtNkvu2ioo/14iXmZe0smEogOFKfKQRnxEhAADm18Uz5TUmRHQ4AQEBrABxAQEBAQEBAQEBAQEBAQEBAQEBAQEBAQEBAQHfAE8BAQAAAAEBAQEBcr7KBAEBAQEBAQEBAQEBAQEBAQEBAQEBAQEBAQEBAQEBAQEBrYMAAEImAQEBAQEBAQEBAQEBAQGiAP9IUdX/zUuYM/ZUu7nU/JTJRyCXgy4vH6rdg2DJwHWqHrwbYDG8H2B6q0JBjNJHIc/Q7aJuTQpJyMXe4L+387iPOAQFjwAA7AEBAQEBAQEBAQEBAaUA4gEBAQEBAQEBAQEBAQEBAQEBAQEBAQEBAQGRAGEBAQEAAAABAQEBAUX9a3IBAQEBAQEBAQEBAQEBAQEBAQEBAQEBAQEBAQEBAQEBAQEB290AAIgtAQEBAQEBAQEBAQEBCZxsAQEBAQEBAQEB66wBAQEBAQQFAgIDAgQ5cnJyRQYHOUUtRQdyLS1yTCVFBgEBBQEBAQEBAQEBAQEBAQEBAQEBAQEBAXSLAHkBAQEBAQEBAQEBAQEBaMkBAQEBAQEBAQEBAQEBAQEBAQEBAQEBAQF0E1lRAQEBAAAAAQEBAQEBpvA5AQEBAQEBAQEBAQEBAQEBAQEBAQEBAQEBAQEBAQEBAQEBAQEBylwAEVEBAQEBAQEBAQEBAU8AagEBAQEBAQEBAjIT5iUBAQEBAQEBAQEBAQEBAQEBAQEBAQEBAQEBAQEBAQEBAQEBAQEBAQEBAQEBAQEBAQEBAQEBAQFMiyk6AQEBAQEBAQEBAQEBAWgwAQEBAQEBAQEBAQEBAQEBAQEBAQEBAQFynwDIAQEBAQAAAAEBAQEBAd7ohQEBAQEBAQEBAQEBAQEBAQEBAQEBAQEBAQEBAQEBAQEBAQEBAQEHtQAp+QEBAQEBAQEBAQHvAH4BAQEBAQEBAQEF6QDheQEBAQEBAQEBAQEBAQEBAQEBAQEBAQEBAQEBAQEBAQEBAQEBAQEBAQEBAQEBAQEBAQEBAQEBA0cAcwEBAQEBAQEBAQEBAQEWMAEBAQEBAQEBAQEBAQEBAQEBAQEBAQGhqAD9AQEBAQEAAAABAQEBAQEJj34BAQEBAQEBAQEBAQEBAQEBAQEBAQEBAQEBAQEBAQEBAQEBAQEBAQF4aACUAQEBAQEBAQEB7wCFAQEBAQEBAQEBAdUTAA/YAQEBAQEBAQEBAQEBAQEBAQEBAQEBAQEBAQEBAQEBAQEBAQEBAQEBAQEBAQEBAQEBAQEBAQG9GL8BAQEBAQEBAQEBAQEB4c8BAQEBAQEBAQEBAQEBAQEBAQEBAQF+YQC2AQEBAQEBAAAAAQEBAQEBkgMIAQEBAQEBAQEBAQEBAQEBAQEBAQEBAQEBAQEBAQEBAQEBAQEBAQEBAVaAAO4BAQEBAQEBA6kABAEBAQEBAQEBAQEB/wAAiwgBAQEBAQEBAQEBAQEBAQEBAQEBAQEBAQEBAQEBAQEBAQEBAQEBAQEBAQEBAQEBAQEBAQEBy2KvAQEBAQEBAQEBAQEBARfPAQEBAQEBAQEBAQEBAQEBAQEBAQGOnwBUAQEBAQEBAQAAAAEBAQEBAdktngEBAQEBAQEBAQEBAQEBAQEBAQEBAQEBAQEBAQEBAQEBAQEBAQEBAQEB920AzQEBAQEBAS0cGAEBAQEBAQEBAQEBAQH/AACLJAEBAQEBAQEBAQEBAQEBAQEBAQEBAQEBAQEBAQEBAQEBAQEBAQEBAQEBAQEBAQEBAQEBAbXEVAEBAQEBAQEBAQEBAQHmhAEBAQEBAQEBAQEBAQEBAQEBAQGaEW3OAQEBAQEBAQEAAAABAQEBAQE6s1YBAQEBAQEBAQEBAQEBAQEBAQEBAQEBAQEBAQEBAQEBAQEBAQEBAQEBAQHqAADZAQEBAQGPAEYBAQEBAQEBAQEBAQEBAb8AABj3AQEBAQEBAQEBAQEBAQEBAQEBAQEBAQEBAQEBAQEBAQEBAQEBAQEBAQEBAQEBAQEBAQHe1y4BAQEBAQEBAQEBAQEBbUIBAQEBAQEBAQEBAQEBAQEBAQHVKoAkAQEBAQEBAQEBAAAAAQEBAQEBbP6HAQEBAQEBAQEBAQEBAQEBAQEBAQEBAQEBAQEBAQEBAQEBAQEBAQEBAQEBAdsAFI4BAQEBRACXAQEBAQEBAQEBAQEBAQEB5WgAFtN7+wEBAQG4v0QBAQEBAQEBAQEBAQEBAQEBAQEBAQEBAQEBAQEBAQEBAQEBAQEBAQEBmBYwAQEBAQEBAQEBAQEBAWgwAQEBAQEBAQEBAQEBAQEBAQGUaBJ2AQEBAQEBAQEBAQAAAAEBAQEBAVhTVwEBAQEBAQEBAQEBAQEBAQEBAQEBAQEBAQEBAQEBAQEBAQEBAQEBAQEBAQEBDQBHAQEBATtofwEBAQEBAQEBAQEBAQEBAQG6AAAAADYBAXMhAAAAeAEBAQEsGhz2AQEBAQEBAQEBAQEBAQEBAQEBAQEBAQEBAQEBAQEBAacAEgEBAQEBAQEBAQEBAQEAMAEBAQEBAQEBAQEBAQEBAQH2AL1+AQEBAQEBAQEBAQEAAAABAQEBAQEBloePAQEBAQEBAQEBAQEBAQEBAQEBAQEBAQEBAQEBAQEBAQEBAQEBAQEBAQEBAQEdAEsBAQE0AAsBAQEBAQEBAQEBAQEBAQEBAforAAAJAaIAACloAABEAQFmAAAAADoBAQFF9sz1swEBAQEBAUmQ8fH9BAEBAQEBAQEBAQGFEAAFAQEBAQEBAQEBAQEB4+cBAQEBAQEBAQEBAQEBAQF6AEEDAQEBAQEBAQEBAQEBAAAAAQEBAQEBAc1FbwEBAQEBAQEBAQEBAQEBAQEBAQEBAQEBAQEBAQEBAQEBAQEBAQEBAQEBAQEB1QDhAQEBzQDgAQEBAQEBAQEBJUmW7+UFAQEBcmvvjsUAAIlYuAAAMQE2AACQAADvAQGxEwAAANEBAQEB6pwAAAAAAKl2hXY5BQEBAQEBRaAAJAEBAQEBAQEBAQEBAxQwAQEBAQEBAQEBAQEBAQMoAKoBAQEBAQEBAQEBAQEBAQAAAAEBAQEBAQFzubABAQEBAQEBAQEBAQEBAQEBAQEBAQEBAQEBAQEBAQEBAQEBAQEBAQEBAQEBAQHnAJgBAdMAygEBAQEBAQEBxagAAAAAD28BAQEBAehtALoBAQFAACoC1ACZAWAAGwGwKQDDvrn8AQEBe2IAxKbuIAAAbWgAYhqIhQEBAQFKAMUBAQEBAQEBAQEBAaWjiAEBAQEBAQEBAQEBAeydAEMBAQEBAQEBAQEBAQEBAQEAAAABAQEBAQEBAblvcgEBAQEBAQEBAQEBAQEBAQEBAQEBAQEBAQEBAQEBAQEBAQEBAQEBAQEBAQEBZQAaAQHRAEgBAQEBAQEBugAAnQxBAAAACwEBAQGTAPEBAQEBOgAA/QAAXQHcAGKsKQDtAQEBAQEBAVMAHbMBAQHMAAAAAAAAAADkBgEBzABSAQEBAQEBAQEBAQFIqIgBAQEBAQEBAQEBAURGAJQBAQEBAQEBAQEBAQEBAQEBAAAAAQEBAQEBAQH7ed4BAQEBAQEBAQEBAQEBAQEBAQEBAQEBAQEBAQEBAQEBAQEBAQEBAQEBAQEBAQEgANsBHxZFAQEBAQEBVQAAegEBAWycAACKAQFYaABVAQEBAQGAAEIAEgEBeQBo8gCgJQEBAQEBiWgAAF0BAQECvAAAhqyRkAAAAB1IAfwA5gEBAQEBAQEBAQEBswBXAQEBAQEBAQEBAVZZAMoBAQEBAQEBAQEBAQEBAQEBAQAAAAEBAQEBAQEBN7r5AQEBAQEBAQEBAQEBAQEBAQEBAQEBAQEBAQEBAQEBAQEBAQEBAQEBAQEBAQEBrW3pAQAXAQEBAQEBAUcAHgEBATqqAAAAAJIB4ADDAQEBAQEBggAAALUBAQEcAAAAPQEBAQEBcwAAAGIBAQEBeQAAAG2sAQGPhAAAGJv6F0YBAQEBAQEBAQEBAXtClQEBAQEBAQEBAeBoFSQBAQEBAQEBAQEBAQEBAQEBAQEAAAABAQEBAQEBAQFbC1EBAQEBAQEBAQEBAQEBAQEBAQEBAQEBAQEBAQEBAQEBAQEBAQEBAQEBAQEBAUgYD54AdQEBAQEBAQMqAOs2Mi8qAAAAFwBtY88ACQEBAQEBAbkAAAD4AQEBIAAAKUwBAQEBAUMAXCoApgEBAUgAAACLOQEBAQHIRgAACgCLrAEBAQEBAQEBAQFlAJEBAQEBAQEBAdcAq1gBAQEBAQEBAQEBAQEBAQEBAQEBAAAAAQEBAQEBAQEBPAwnAQEBAQEBAQEBAQEBAQEBAQEBAQEBAQEBAQEBAQEBAQEBAQEBAQEBAQEBAQEBwwBAANIBAQEBAQHqAAAUAAAAK+cAAGraAJNhAK8BAQEBAQHsAAAAuQEBAT4AAGEBAQEBAQELAC+oAGiFAQEBoAAAnAEBAQEBAXSXAABoADYBAQEBAQEBAQEBPEb3AQEBAQEBJSIAfDgBAQEBAQEBAQEBAQEBAQEBAQEBAQAAAAEBAQEBAQEBAQHtt1YBAQEBAQEBAQEBAQEBAQEBAQEBAQEBAQEBAQEBAQEBAQEBAQEBAQEBAQECcC4AnADaqo0BAax/KgAAACrP3kU1AA8BZQApKQDbAQEBAQEBAZ8AAK8BAQGRAADRAQEBAQEB9ADpfQAA1gEBAW4AALIBAQEBAQEBcoAAAABmAQEBAQEBAQEBAUsAjgEBAQEBcn0A9AEBAQEBAQEBAQEBAQEBAQEBAQEBAQEAAAABAQEBAQEBAQEB84F/AgEBAQEBAQEBAQEBAQEBAQEBAQEBAQEBAQEBAQEBAQEBAQEBAQEBs1DJoAAAAAAAAAAAhkBoAAAAhkQlAQEBjQDJAQFaAABipwEBAQEBAQGTAAA1AQEBjgAAcQEBAQEBAfQAWrAAACkQQvVFdW12AQEBAQEBAQE1AAAAfwEBAQEBAQEBAQFSKnIBAQEBfmEA9gEBAQEBAQEBAQEBAQEBAQEBAQEBAQEBAAAAAQEBAQEBAQEBAQGKmKYBAQEBAQEBAQEBAQEBAQEBAQEBAQEBAQEBAQEBAQEBAQEBATkzghQAACphLsQAqNzyAAAAAJknAKsBAQEBAeAAIwEB84AAANsBAQEBAQEBaQAAVgEBAQYqAN8BAQEBAQGIAGkBGAAAAAAAzwElAQEBAQEBAQEBAd0AANABAQEBAQEBAQEByVkBAQEBJhkpawEBAQEBAQEBAQEBAQEBAQEBAQEBAQEBAQAAAAEBAQEBAQEBAQEBA3wzyAEBAQEBAQEBAQEBAQEBAQEBAQEBAQEBAQEBAQEBAQEBSAodbQDAivCsAQHPAPEBAeQAAKQBNgAAcgEBAQHiADQBAQGXAAA0AQEBAQEBATIAALkBAQEBiwAuAQEBAQEBuwBpAX8AAPLEAABIAQEBAQEBAQEBAQGBAAAdAQEBAQEBAQEBAeFCAQEBM2gXJgEBAQEBAQEBAQEBAQEBAQEBAQEBAQEBAQEAAAABAQEBAQEBAQEBAQHrdd3qAQEBAQEBAQEBAQEBAQEBAQEBAQEBAQEBAQEBAQEtuijEFpZEAQEBAexm7QBkAQFyk5kBAQYAAD0BAQEBqwAIAQEB7gAA3gEBAQEBAQFUKQBUAQEBARUAaQEBAQEBAcYAjAFMRgBAyAAZBAEBAQEBAQEBAQEBAWEAGQEBAQEBAQEBAVgr7wEFfwBGYwEBAQEBAQEBAQEBAQEBAQEBAQEBAQEBAQEBAAAAAQEBAQEBAQEBAQEBAa/D5qcBAQEBAQEBAQEBAQEBAQEBAQEBAQEBAQEBAQHVfKoAZEUBAQEBAXspAAAAwgEBAQEBAQEBggDnAQEBCAATAQEBAUwrAMYBAQEBAQEBawAAlAEBAQG0AIwBAQEBAQHGAMABAei8AAAAQwEBAQEBAQEBAQEBAQHpACqsAQEBAQEBAQHqADQB5wAOAgEBAQEBAQEBAQEBAQEBAQEBAQEBAQEBAQEBAQAAAAEBAQEBAQEBAQEBAQEBCRcaawEBAQEBAQEBAQEBAQEBAQEBAQEBAQEBATkMlwCEdAEBAQEBAQFeAAAAaN8BAQEBAQEBAeAAAEgBAQsA0gEBAQEB4QDiAQEBAQEBATYAAJQBAQEBDwAuAQEBAQEB4ADjAQEBRcjk5QEBAQEBAQEBAQEBAQEBPAAAcwEBAQEBAQEBJwB2dQAuBQEBAQEBAQEBAQEBAQEBAQEBAQEBAQEBAQEBAQEAAAABAQEBAQEBAQEBAQEBAQHcH5yyBAEBAQEBAQEBAQEBAQEBAQEBAQEBAbEL3cS5AQEBAQEBAQEBMQAAAADHAQEBAQEBAQEGEwBKAYVtAHsBAQEBAWAAgwEBAQEBAQHBAAC2AQEBAWvTTAEBAQEBAZsAoAEBAQEBAQEBAQEBAQEBAQEBAQEBAQEAAN4BAQEBAQEBAcloqAAJAQEBAQEBAQEBAQEBAQEBAQEBAQEBAQEBAQEBAQEBAAAAAQEBAQEBAQEBAQEBAQEBAdmLAA+vAgEBAQEBAQEBAQEBAQEBAQEBY0cfRqQtAQEBAQEBAQEBAUoAAAAASgEBAQEBAQEBAWYAACeCAFoBAQEBAQFQABUCAQEBAQEBoQAANgEBAQEBAQEBAQEBAQEkAIACAQEBAQEBAQEBAQEBAQEBAQEBAQEB2gB/AQEBAQEBAQUZACvbAQEBAQEBAQEBAQEBAQEBAQEBAQEBAQEBAQEBAQEBAQAAAAEBAQEBAQEBAQEBAQEBAQEBs4wAFcyBAQEBAQEBAQEBAQEBAQE51zGZqGcBAQEBAQEBAQEBAQIVAAAAbZezAQEBAQEBAQEBLwAAAKACAQEBAQEBpwAAXwEBAQEBAQGawQEBAQEBAQEBAQEBAQEBJRgALQEBAQEBAQEBAQEBAQEBAQEBAQEBAXcAWwEBAQEBAQEJAFnYAQEBAQEBAQEBAQEBAQEBAQEBAQEBAQEBAQEBAQEBAQEAAAABAQEBAQEBAQEBAQEBAQEBAQEB1XUpAJxNfgEBAQEBAQEBBVbWfSsrkgQBAQEBAQEBAQEBAQGhAAAAAJC9rAEBAQEBAQEBAQfUbXesAQEBAQEBATkqAKcBAQEBAQEBAQEBAQEBAQEBAQEBAQEBAQGdAAgBAQEBAQEBAQEBAQEBAQEBAQEBAQHTAFwBAQEBAQELABmsAQEBAQEBAQEBAQEBAQEBAQEBAQEBAQEBAQEBAQEBAQEBAAAAAQEBAQEBAQEBAQEBAQEBAQEBAQEByssAAMyGccbNr7rOes/Q0cTSeQEBAQEBAQEBAQEBAQEBdgAAAJ3TxGMBAQEBAQEBAQEBAQQBAQEBAQEBAQEBiwDFAQEBAQEBAQEBAQEBAQEBAQEBAQEBAQEBdym5AQEBAQEBAQEBAQEBAQEBAQEBAQEBugAAcAEBAQTUAACWAQEBAQEBAQEBAQEBAQEBAQEBAQEBAQEBAQEBAQEBAQEBAQAAAAEBAQEBAQEBAQEBAQEBAQEBAQEBAQEBmg3AAABGEMQAGQCAMK8GAQEBAQEBAQEBAQEBAQEBAVUAAADFxrwkAQEBAQEBAQEBAQEBAQEBAQEBAQEBASigSAEBAQEBAQEBAQEBAQEBAQEBAQEBAQEBAXgAxwEBAQEBAQEBAQEBAQEBAQEBAQEBAcgAgwEBASXJAMQAPQEBAQEBAQEBAQEBAQEBAQEBAQEBAQEBAQEBAQEBAQEBAQEAAAABAQEBAQEBAQEBAQEBAQEBAQEBAQEBAQEBAV9OPVBPNL5fAgEBAQEBAQEBAQEBAQEBAQEBAQG/AMDBAVQUTgEBAQEBAQEBAQEBAQEBAQEBAQEBAQEBAQEBAQEBAQEBAQEBAQEBAQEBAQEBAQEBAQHCAEIBAQEBAQEBAQEBAQEBAQEBAQEBAQEBBQEBAUXDAIgoGgEBAQEBAQEBAQEBAQEBAQEBAQEBAQEBAQEBAQEBAQEBAQEBAAAAAQEBAQEBAQEBAQEBAQEBAQEBAQEBAQEBAQEBAQEBAQEBAQEBAQEBAQEBAQEBAQEBAQEBAQEBkQAxAQG7GQgBAQEBAQEBAQEBAQEBAQEBAQEBAQEBAQEBAQEBAQEBAQEBAQEBAQEBAQEBAQEBAQEBNQC8AQEBAQEBAQEBAQEBAQEBAQEBAQEBAQEBAXC9AIpEAJIBAQEBAQEBAQEBAQEBAQEBAQEBAQEBAQEBAQEBAQEBAQEBAQAAAAEBAQEBAQEBAQEBAQEBAQEBAQEBAQEBAQEBAQEBAQEBAQEBAQEBAQEBAQEBAQEBAQEBAQEBAbkAtQEBboKsAQEBAQEBAQEBAQEBAQEBAQEBAQEBAQEBAQEBAQEBAQEBAQEBRQYBAQEBAQEBAQEBAWwAKawBAQEBAQEBAQEBAQEBAQEBAQEBAQEBAWMSALoBIEYlAQEBAQEBAQEBAQEBAQEBAQEBAQEBAQEBAQEBAQEBAQEBAQEAAAABAQEBAQEBAQEBAQEBAQEBAQEBAQEBAQEBAQEBAQEBAQEBAQEBAQEBAQEBAQEBAQEBAQEBAQE8KbUBAbZGfgEBAQEBAQEBAQEBAQEBAQEBAQEBAQEBAQEBAQEBAQEBAQEBATVuhQEBAQEBAQEBAQFwGAC3AQEBAQEBAQEBAQEBAQEBAQEBAQEBAUxhAE8BuACUAQEBAQEBAQEBAQEBAQEBAQEBAQEBAQEBAQEBAQEBAQEBAQEBAAAAAQEBAQEBAQEBAQEBAQEBAQEBAQEBAQEBAQEBAQEBAQEBAQEBAQEBAQEBAQEBAQEBAQEBAQEBsQAxAQGyG6wBAQEBAQEBAQEBAQEBAQEBAQEBAQEBAQEBAQEBAQEBAQEBAQEBh4OzAQEBAQEBAQEBAbQANAEBAQEBAQEBAQEBAQEBAQEBAQEBAQYeAHgBAQ4cAQEBAQEBAQEBAQEBAQEBAQEBAQEBAQEBAQEBAQEBAQEBAQEBAQAAAAEBAQEBAQEBAQEBAQEBAQEBAQEBAQEBAQEBAQEBAQEBAQEBAQEBAQEBAQEBAQEBAQEBAQEBAZoAQQEBqqusAQEBAQEBAQEBAQEBAQEBAQEBAQEBAQEBAQEBAQEBAQEBAQEBAa2jgwEBAQEBAQEBAQEuAIkBAQEBAQEBAQEBAQEBAQEBAQEBAQWZAK4BAa8AsAEBAQEBAQEBAQEBAQEBAQEBAQEBAQEBAQEBAQEBAQEBAQEBAQEAAAABAQEBAQEBAQEBAQEBAQEBAQEBAQEBAQEBAQEBAQEBAQEBAQEBAQEBAQEBAQEBAQEBAQEBAQF0AKMBAaSGpQEBAQEBAQEBAQEBAQEBAQEBAQEBAQEBAQEBAQEBAQEBAQEBAQEDdQCmAQEBAQEBAQEBpwAdAQEBAQEBAQEBAQEBAQEBAQEBAQFHAKQBAQaoqQEBAQEBAQEBAQEBAQEBAQEBAQEBAQEBAQEBAQEBAQEBAQEBAQEBAAAAAQEBAQEBAQEBAQEBAQEBAQEBAQEBAQEBAQEBAQEBAQEBAQEBAQEBAQEBAQEBAQEBAQEBAQEBAVlZBQEdnwEBAQEBAQEBAQEBAQEBAQEBAQEBAQEBAQEBAQEBAQEBAQEBAQEBAYFZADoBAQEBAQEBAV8AaKEBAQEBAQEBAQEBAQEBAQEBAQGiAB0lAQGIAGUBAQEBAQEBAQEBAQEBAQEBAQEBAQEBAQEBAQEBAQEBAQEBAQEBAQAAAAEBAQEBAQEBAQEBAQEBAQEBAQEBAQEBAQEBAQEBAQEBAQEBAQEBAQEBAQEBAQEBAQEBAQEBAQGdAJ4Bn6ABAQEBAQEBAQEBAQEBAQEBAQEBAQEBAQEBAQEBAQEBAQEBAQEBAQEBegCdAQIBAQEBAQEBFAA8AQEBAQEBAQEBAQEBAQEBAQFOAIB7AQFnACIBAQEBAQEBAQEBAQEBAQEBAQEBAQEBAQEBAQEBAQEBAQEBAQEBAQEAAAABAQEBAQEBAQEBAQEBAQEBAQEBAQEBAQEBAQEBAQEBAQEBAQEBAQEBAQEBAQEBAQEBAQEBAQEBDACYAQAgAQEBAQEBAQEBAQEBAQEBAQEBAQEBAQEBAQEBAQEBAQEBAQEBAQEBAYUYACmLmZoBAQEBAVoAQAEBAQEBAQEBAQEBAQEBAQFFHACbAQFynBsGAQEBAQEBAQEBAQEBAQEBAQEBAQEBAQEBAQEBAQEBAQEBAQEBAQEBAAAAAQEBAQEBAQEBAQEBAQEBAQEBAQEBAQEBAQEBAQEBAQEBAQEBAQEBAQEBAQEBAQEBAQEBAQEBAZIAMEgAkwEBAQEBAQEBAQEBAQEBAQEBAQEBAQEBAQEBAQEBAQEBAQEBAQEBAQEBbgAAAAAqlAEBAQGVACEBAQEBAQEBAQEBAQEBAQEBZACWAQEClwBzAQEBAQEBAQEBAQEBAQEBAQEBAQEBAQEBAQEBAQEBAQEBAQEBAQEBAQAAAAEBAQEBAQEBAQEBAQEBAQEBAQEBAQEBAQEBAQEBAQEBAQEBAQEBAQEBAQEBAQEBAQEBAQEBAQE1ABRnAHcBAQEBAQEBAQEBAQEBAQEBAQEBAQEBAQEBAQEBAQEBAQEBAQEBAQEBAXIAAAAAAACNAQEBUQBZAQEBAQEBAQEBAQEBAQEBjgAAjwEBkACRAQEBAQEBAQEBAQEBAQEBAQEBAQEBAQEBAQEBAQEBAQEBAQEBAQEBAQEAAAABAQEBAQEBAQEBAQEBAQEBAQEBAQEBAQEBAQEBAQEBAQEBAQEBAQEBAQEBAQEBAQEBAQEBAQEBLQAAiACJAQEBAQEBAQEBAQEBAQEBAQEBAQEBAQEBAQEBAQEBAQEBAQEBAQEBAQEBigAAaIsAAGwBAQNtADsBAQEBAQEBAQEBAQEBAWQATQEtjABUAQEBAQEBAQEBAQEBAQEBAQEBAQEBAQEBAQEBAQEBAQEBAQEBAQEBAQEBAAAAAQEBAQEBAQEBAQEBAQEBAQEBAQEBAQEBAQEBAQEBAQEBAQEBAQEBAQEBAQEBAQEBAQEBAQEBAQGCABEASwEBAQEBAQEBAQEBAQEBAQEBAQEBAQEBAQEBAQEBAQEBAQEBAQEBAQEBAQGDAABoAACEAQEBHQBAAQEBAQEBAQEBAQEBAQEUAF+FhgCHAQEBAQEBAQEBAQEBAQEBAQEBAQEBAQEBAQEBAQEBAQEBAQEBAQEBAQEBAQAAAAEBAQEBAQEBAQEBAQEBAQEBAQEBAQEBAQEBAQEBAQEBAQEBAQEBAQEBAQEBAQEBAQEBAQEBAQEBPgAAAEgBAQEBAQEBAQEBAQEBAQEBAQEBAQEBAQEBAQEBAQEBAQEBAQEBAQEBAQEBOR0AAAAAAHMBAXwAfQEBAQEBAQEBAQEBAQF+ACt/gFyBAQEBAQEBAQEBAQEBAQEBAQEBAQEBAQEBAQEBAQEBAQEBAQEBAQEBAQEBAQEAAAABAQEBAQEBAQEBAQEBAQEBAQEBAQEBAQEBAQEBAQEBAQEBAQEBAQEBAQEBAQEBAQEBAQEBAQEBASQAAHUBAQEBAQEBAQEBAQEBAQEBAQEBAQEBAQEBAQEBAQEBAQEBAQEBAQEBAQEBAQF2RgAAAAB3AQF4AG15AQEBAQEBAQEBAQEBORUAKnp7AQEBAQEBAQEBAQEBAQEBAQEBAQEBAQEBAQEBAQEBAQEBAQEBAQEBAQEBAQEBAAAAAQEBAQEBAQEBAQEBAQEBAQEBAQEBAQEBAQEBAQEBAQEBAQEBAQEBAQEBAQEBAQEBAQEBAQEBAQEFXBhvAQEBAQEBAQEBAQEBAQEBAQEBAQEBAQEBAQEBAQEBAQEBAQEBAQEBAQEBAQEBAU5iAAAAK3ABOwAAcQEBAQEBAQEBAQEBAQFyc3QBAQEBAQEBAQEBAQEBAQEBAQEBAQEBAQEBAQEBAQEBAQEBAQEBAQEBAQEBAQEBAQAAAAEBAQEBAQEBAQEBAQEBAQEBAQEBAQEBAQEBAQEBAQEBAQEBAQEBAQEBAQEBAQEBAQEBAQEBAQEBAQUCAQEBAQEBAQEBAQEBAQEBAQEBAQEBAQEBAQEBAQEBAQEBAQEBAQEBAQEBAQEBAQEBbG0AAFMCAQEbAG4BAQEBAQEBAQEBAQEBAQEBAQEBAQEBAQEBAQEBAQEBAQEBAQEBAQEBAQEBAQEBAQEBAQEBAQEBAQEBAQEBAQEAAAABAQEBAQEBAQEBAQEBAQEBAQEBAQEBAQEBAQEBAQEBAQEBAQEBAQEBAQEBAQEBAQEBAQEBAQEBAQEBAQEBAQEBAQEBAQEBAQEBAQEBAQEBAQEBAQEBAQEBAQEBAQEBAQEBAQEBAQEBAQEBAQFnaABpAQEBamsBAQEBAQEBAQEBAQEBAQEBAQEBAQEBAQEBAQEBAQEBAQEBAQEBAQEBAQEBAQEBAQEBAQEBAQEBAQEBAQEBAQEBAAAAAQEBAQEBAQEBAQEBAQEBAQEBAQEBAQEBAQEBAQEBAQEBAQEBAQEBAQEBAQEBAQEBAQEBAQEBAQEBAQEBAQEBAQEBAQEBAQEBAQEBAQEBAQEBAQEBAQEBAQEBAQEBAQEBAQEBAQEBAQEBAQEBAUkAAGYBAQEBAQEBAQEBAQEBAQEBAQEBAQEBAQEBAQEBAQEBAQEBAQEBAQEBAQEBAQEBAQEBAQEBAQEBAQEBAQEBAQEBAQEBAQAAAAEBAQEBAQEBAQEBAQEBAQEBAQEBAQEBAQEBAQEBAQEBAQEBAQEBAQEBAQEBAQEBAQEBAQEBAQEBAQEBAQEBAQEBAQEBAQEBAQEBAQEBAQEBAQEBAQEBAQEBAQEBAQEBAQEBAQEBAQEBAQEBAQEBZAAAZQEBAQEBAQEBAQEBAQEBAQEBAQEBAQEBAQEBAQEBAQEBAQEBAQEBAQEBAQEBAQEBAQEBAQEBAQEBAQEBAQEBAQEBAQEAAAABAQEBAQEBAQEBAQEBAQEBAQEBAQEBAQEBAQEBAQEBAQEBAQEBAQEBAQEBAQEBAQEBAQEBAQEBAQEBAQEBAQEBAQEBAQEBAQEBAQEBAQEBAQEBAQEBAQEBAQEBAQEBAQEBAQEBAQEBAQEBAQEBAQEMYgBjAQEBAQEBAQEBAQEBAQEBAQEBAQEBAQEBAQEBAQEBAQEBAQEBAQEBAQEBAQEBAQEBAQEBAQEBAQEBAQEBAQEBAQEBAAAAAQEBAQEBAQEBAQEBAQEBAQEBAQEBAQEBAQEBAQEBAQEBAQEBAQEBAQEBAQEBAQEBAQEBAQEBAQEBAQEBAQEBAQEBAQEBAQEBAQEBAQEBAQEBAQEBAQEBAQEBAQEBAQEBAQEBAQEBAQEBAQEBAQEBAUoAYTgBAQEBAQEBAQEBAQEBAQEBAQEBAQEBAQEBAQEBAQEBAQEBAQEBAQEBAQEBAQEBAQEBAQEBAQEBAQEBAQEBAQEBAQAAAAEBAQEBAQEBAQEBAQEBAQEBAQEBAQEBAQEBAQEBAQEBAQEBAQEBAQEBAQEBAQEBAQEBAQEBAQEBAQEBAQEBAQEBAQEBAQEBAQEBAQEBAQEBAQEBAQEBAQEBAQEBAQEBAQEBAQEBAQEBAQEBAQEBAQFfEQBgAQEBAQEBAQEBAQEBAQEBAQEBAQEBAQEBAQEBAQEBAQEBAQEBAQEBAQEBAQEBAQEBAQEBAQEBAQEBAQEBAQEBAQEAAAABAQEBAQEBAQEBAQEBAQEBAQEBAQEBAQEBAQEBAQEBAQEBAQEBAQEBAQEBAQEBAQEBAQEBAQEBAQEBAQEBAQEBAQEBAQEBAQEBAQEBAQEBAQEBAQEBAQEBAQEBAQEBAQEBAQEBAQEBAQEBAQEBAQEBASwAAF4BAQEBAQEBAQEBAQEBAQEBAQEBAQEBAQEBAQEBAQEBAQEBAQEBAQEBAQEBAQEBAQEBAQEBAQEBAQEBAQEBAQEBAAAAAQEBAQEBAQEBAQEBAQEBAQEBAQEBAQEBAQEBAQEBAQEBAQEBAQEBAQEBAQEBAQEBAQEBAQEBAQEBAQEBAQEBAQEBAQEBAQEBAQEBAQEBAQEBAQEBAQEBAQEBAQEBAQEBAQEBAQEBAQEBAQEBAQEBAQEBJwAAXQEBAQEBAQEBAQEBAQEBAQEBAQEBAQEBAQEBAQEBAQEBAQEBAQEBAQEBAQEBAQEBAQEBAQEBAQEBAQEBAQEBAQAAAAEBAQEBAQEBAQEBAQEBAQEBAQEBAQEBAQEBAQEBAQEBAQEBAQEBAQEBAQEBAQEBAQEBAQEBAQEBAQEBAQEBAQEBAQEBAQEBAQEBAQEBAQEBAQEBAQEBAQEBAQEBAQEBAQEBAQEBAQEBAQEBAQEBAQEBAQFbAFwHAQEBAQEBAQEBAQEBAQEBAQEBAQEBAQEBAQEBAQEBAQEBAQEBAQEBAQEBAQEBAQEBAQEBAQEBAQEBAQEBAQEAAAABAQEBAQEBAQEBAQEBAQEBAQEBAQEBAQEBAQEBAQEBAQEBAQEBAQEBAQEBAQEBAQEBAQEBAQEBAQEBAQEBAQEBAQEBAQEBAQEBAQEBAQEBAQEBAQEBAQEBAQEBAQEBAQEBAQEBAQEBAQEBAQEBAQEBAQEBWFkAWgEBAQEBAQEBAQEBAQEBAQEBAQEBAQEBAQEBAQEBAQEBAQEBAQEBAQEBAQEBAQEBAQEBAQEBAQEBAQEBAQEBAAAAAQEBAQEBAQEBAQEBAQEBAQEBAQEBAQEBAQEBAQEBAQEBAQEBAQEBAQEBAQEBAQEBAQEBAQEBAQEBAQEBAQEBAQEBAQEBAQEBAQEBAQEBAQEBAQEBAQEBAQEBAQEBAQEBAQEBAQEBAQEBAQEBAQEBAQEBAQFWAABXAQEBAQEBAQEBAQEBAQEBAQEBAQEBAQEBAQEBAQEBAQEBAQEBAQEBAQEBAQEBAQEBAQEBAQEBAQEBAQEBAQAAAAEBAQEBAQEBAQEBAQEBAQEBAQEBAQEBAQEBAQEBAQEBAQEBAQEBAQEBAQEBAQEBAQEBAQEBAQEBAQEBAQEBAQEBAQEBAQEBAQEBAQEBAQEBAQEBAQEBAQEBAQEBAQEBAQEBAQEBAQEBAQEBAQEBAQEBAQEBAVQAAFUBAQEBAQEBAQEBAQEBAQEBAQEBAQEBAQEBAQEBAQEBAQEBAQEBAQEBAQEBAQEBAQEBAQEBAQEBAQEBAQEAAAABAQEBAQEBAQEBAQEBAQEBAQEBAQEBAQEBAQEBAQEBAQEBAQEBAQEBAQEBAQEBAQEBAQEBAQEBAQEBAQEBAQEBAQEBAQEBAQEBAQEBAQEBAQEBAQEBAQEBAQEBAQEBAQEBAQEBAQEBAQEBAQEBAQEBAQEBAQEBUwAdAgEBAQEBAQEBAQEBAQEBAQEBAQEBAQEBAQEBAQEBAQEBAQEBAQEBAQEBAQEBAQEBAQEBAQEBAQEBAQEBAAAAAQEBAQEBAQEBAQEBAQEBAQEBAQEBAQEBAQEBAQEBAQEBAQEBAQEBAQEBAQEBAQEBAQEBAQEBAQEBAQEBAQEBAQEBAQEBAQEBAQEBAQEBAQJPUAEBAQEBAQEBAQEBAQEBAQEBAQEBAQEBAQEBAQEBAQEBAQEBAVErAFIBAQEBAQEBAQEBAQEBAQEBAQEBAQEBAQEBAQEBAQEBAQEBAQEBAQEBAQEBAQEBAQEBAQEBAQEBAQEBAQAAAAEBAQEBAQEBAQEBAQEBAQEBAQEBAQEBAQEBAQEBAQEBAQEBAQEBAQEBAQEBAQEBAQEBAQEBAQEBAQEBAQEBAQEBAQEBAQEBAQEBAQEBAQFJAABKS0wBAQEBAQEBAQEBAQEBAQEBAQEBAQEBAQEBAQEBAQEBAQEBTQAATgEBAQEBAQEBAQEBAQEBAQEBAQEBAQEBAQEBAQEBAQEBAQEBAQEBAQEBAQEBAQEBAQEBAQEBAQEBAQEAAAABAQEBAQEBAQEBAQEBAQEBAQEBAQEBAQEBAQEBAQEBAQEBAQEBAQEBAQEBAQEBAQEBAQEBAQEBAQEBAQEBAQEBAQEBAQEBAQEBAQEBAQEBLAAAAAApQkNERQEBAQEBAQEBAQEBAQEBAQEBAQEBAQEBAQEBAQEBAQFGAEcBAQEBAQEBAQEBAQEBAQEBAQEBAQEBAQEBAQEBAQEBAQEBAQEBAQEBAQJIAQEBAQEBAQEBAQEBAQEBAAAAAQEBAQEBAQEBAQEBAQEBAQEBAQEBAQEBAQEBAQEBAQEBAQEBAQEBAQEBAQEBAQEBAQEBAQEBAQEBAQEBAQEBAQEBAQEBAQEBAQEBAQEBAQEtJi4VAAAAACocLzAxMjM0NTY3OAYGBgYGBwYGBjk6OyY8ND0+Pz9AGQBBAQEBAQEBAQEBAQEBAQEBAQEBAQEBAQEBAQEBAQEBAQEBAQEBAQEBAQEBAQEBAQEBAQEBAQEBAQEBAQAAAAEBAQEBAQEBAQEBAQEBAQEBAQEBAQEBAQEBAQEBAQEBAQEBAQEBAQEBAQEBAQEBAQEBAQEBAQEBAQEBAQEBAQEBAQEBAQEBAQEBAQEBAQEBAQEBJSYnKBYAAAAAAAApKgAAAAAAAAAAACkAAAAAAAAAAAAAAAAAAAArLAEBAQEBAQEBAQEBAQEBAQEBAQEBAQEBAQEBAQEBAQEBAQEBAQEBAQEBAQEBAQEBAQEBAQEBAQEBAQEAAAABAQEBAQEBAQEBAQEBAQEBAQEBAQEBAQEBAQEBAQEBAQEBAQEBAQEBAQEBAQEBAQEBAQEBAQEBAQEBAQEBAQEBAQEBAQEBAQEBAQEBAQEBAQEBAQEBAQEHCAkKCwwNDg8QERITFBURExYXGBkaGxIcHR4fIB8hIg0jJAEBAQEBAQEBAQEBAQEBAQEBAQEBAQEBAQEBAQEBAQEBAQEBAQEBAQEBAQEBAQEBAQEBAQEBAQEBAQEBAAAAAQEBAQEBAQEBAQEBAQEBAQEBAQEBAQEBAQEBAQEBAQEBAQEBAQEBAQEBAQEBAQEBAQEBAQEBAQEBAQEBAQEBAQEBAQEBAQEBAQEBAQEBAQEBAQEBAQEBAQEBAQEBAQEBAQIDAgQCAgUGAwQFAQEBAQEBAQEBAQEBAQEBAQEBAQEBAQEBAQEBAQEBAQEBAQEBAQEBAQEBAQEBAQEBAQEBAQEBAQEBAQEBAQEBAQEBAQEBAQEBAQAAAAEBAQEBAQEBAQEBAQEBAQEBAQEBAQEBAQEBAQEBAQEBAQEBAQEBAQEBAQEBAQEBAQEBAQEBAQEBAQEBAQEBAQEBAQEBAQEBAQEBAQEBAQEBAQEBAQEBAQEBAQEBAQEBAQEBAQEBAQEBAQEBAQEBAQEBAQEBAQEBAQEBAQEBAQEBAQEBAQEBAQEBAQEBAQEBAQEBAQEBAQEBAQEBAQEBAQEBAQEBAQEBAQEBAQEBAQEBAQEBAQEAAAABAQEBAQEBAQEBAQEBAQEBAQEBAQEBAQEBAQEBAQEBAQEBAQEBAQEBAQEBAQEBAQEBAQEBAQEBAQEBAQEBAQEBAQEBAQEBAQEBAQEBAQEBAQEBAQEBAQEBAQEBAQEBAQEBAQEBAQEBAQEBAQEBAQEBAQEBAQEBAQEBAQEBAQEBAQEBAQEBAQEBAQEBAQEBAQEBAQEBAQEBAQEBAQEBAQEBAQEBAQEBAQEBAQEBAQEBAQEBAQEBAAAAAQEBAQEBAQEBAQEBAQEBAQEBAQEBAQEBAQEBAQEBAQEBAQEBAQEBAQEBAQEBAQEBAQEBAQEBAQEBAQEBAQEBAQEBAQEBAQEBAQEBAQEBAQEBAQEBAQEBAQEBAQEBAQEBAQEBAQEBAQEBAQEBAQEBAQEBAQEBAQEBAQEBAQEBAQEBAQEBAQEBAQEBAQEBAQEBAQEBAQEBAQEBAQEBAQEBAQEBAQEBAQEBAQEBAQEBAQEBAQEBAQAAAAEBAQEBAQEBAQEBAQEBAQEBAQEBAQEBAQEBAQEBAQEBAQEBAQEBAQEBAQEBAQEBAQEBAQEBAQEBAQEBAQEBAQEBAQEBAQEBAQEBAQEBAQEBAQEBAQEBAQEBAQEBAQEBAQEBAQEBAQEBAQEBAQEBAQEBAQEBAQEBAQEBAQEBAQEBAQEBAQEBAQEBAQEBAQEBAQEBAQEBAQEBAQEBAQEBAQEBAQEBAQEBAQEBAQEBAQEBAQEBAQEAAAABAQEBAQEBAQEBAQEBAQEBAQEBAQEBAQEBAQEBAQEBAQEBAQEBAQEBAQEBAQEBAQEBAQEBAQEBAQEBAQEBAQEBAQEBAQEBAQEBAQEBAQEBAQEBAQEBAQEBAQEBAQEBAQEBAQEBAQEBAQEBAQEBAQEBAQEBAQEBAQEBAQEBAQEBAQEBAQEBAQEBAQEBAQEBAQEBAQEBAQEBAQEBAQEBAQEBAQEBAQEBAQEBAQEBAQEBAQEBAQEBAAAARgAAABQAAAAIAAAAR0RJQwMAAAAiAAAADAAAAP////8iAAAADAAAAP////8lAAAADAAAAA0AAIAoAAAADAAAAAQAAAAiAAAADAAAAP////8iAAAADAAAAP7///8nAAAAGAAAAAQAAAAAAAAA////AAAAAAAlAAAADAAAAAQAAABMAAAAZAAAAAAAAABQAAAAIQEAAHwAAAAAAAAAUAAAACIBAAAtAAAAIQDwAAAAAAAAAAAAAACAPwAAAAAAAAAAAACAPwAAAAAAAAAAAAAAAAAAAAAAAAAAAAAAAAAAAAAAAAAAJQAAAAwAAAAAAACAKAAAAAwAAAAEAAAAJwAAABgAAAAEAAAAAAAAAP///wAAAAAAJQAAAAwAAAAEAAAATAAAAGQAAAAJAAAAUAAAAP8AAABcAAAACQAAAFAAAAD3AAAADQAAACEA8AAAAAAAAAAAAAAAgD8AAAAAAAAAAAAAgD8AAAAAAAAAAAAAAAAAAAAAAAAAAAAAAAAAAAAAAAAAACUAAAAMAAAAAAAAgCgAAAAMAAAABAAAACUAAAAMAAAAAQAAABgAAAAMAAAAAAAAABIAAAAMAAAAAQAAAB4AAAAYAAAACQAAAFAAAAAAAQAAXQAAACUAAAAMAAAAAQAAAFQAAADcAAAACgAAAFAAAACLAAAAXAAAAAEAAABbJA1CVSUNQgoAAABQAAAAGAAAAEwAAAAAAAAAAAAAAAAAAAD//////////3wAAABNAGEAdQByAGkAYwBpAG8AIABCAGUAbgDtAHQAZQB6ACAATQBvAHIAYQBsAGUAcwAKAAAABgAAAAcAAAAEAAAAAwAAAAUAAAADAAAABwAAAAMAAAAHAAAABgAAAAcAAAADAAAABAAAAAYAAAAFAAAAAwAAAAoAAAAHAAAABAAAAAYAAAADAAAABgAAAAUAAABLAAAAQAAAADAAAAAFAAAAIAAAAAEAAAABAAAAEAAAAAAAAAAAAAAAIgEAAIAAAAAAAAAAAAAAACIBAACAAAAAJQAAAAwAAAACAAAAJwAAABgAAAAEAAAAAAAAAP///wAAAAAAJQAAAAwAAAAEAAAATAAAAGQAAAAJAAAAYAAAAP8AAABsAAAACQAAAGAAAAD3AAAADQAAACEA8AAAAAAAAAAAAAAAgD8AAAAAAAAAAAAAgD8AAAAAAAAAAAAAAAAAAAAAAAAAAAAAAAAAAAAAAAAAACUAAAAMAAAAAAAAgCgAAAAMAAAABAAAACUAAAAMAAAAAQAAABgAAAAMAAAAAAAAABIAAAAMAAAAAQAAAB4AAAAYAAAACQAAAGAAAAAAAQAAbQAAACUAAAAMAAAAAQAAAFQAAACsAAAACgAAAGAAAABcAAAAbAAAAAEAAABbJA1CVSUNQgoAAABgAAAAEAAAAEwAAAAAAAAAAAAAAAAAAAD//////////2wAAABGAGkAcwBjAGEAbABpAHoAYQBkAG8AcgAgAEQARgBaAAYAAAADAAAABQAAAAUAAAAGAAAAAwAAAAMAAAAFAAAABgAAAAcAAAAHAAAABAAAAAMAAAAIAAAABgAAAAYAAABLAAAAQAAAADAAAAAFAAAAIAAAAAEAAAABAAAAEAAAAAAAAAAAAAAAIgEAAIAAAAAAAAAAAAAAACIBAACAAAAAJQAAAAwAAAACAAAAJwAAABgAAAAEAAAAAAAAAP///wAAAAAAJQAAAAwAAAAEAAAATAAAAGQAAAAJAAAAcAAAABgBAAB8AAAACQAAAHAAAAAQAQAADQAAACEA8AAAAAAAAAAAAAAAgD8AAAAAAAAAAAAAgD8AAAAAAAAAAAAAAAAAAAAAAAAAAAAAAAAAAAAAAAAAACUAAAAMAAAAAAAAgCgAAAAMAAAABAAAACUAAAAMAAAAAQAAABgAAAAMAAAAAAAAABIAAAAMAAAAAQAAABYAAAAMAAAAAAAAAFQAAABcAQAACgAAAHAAAAAXAQAAfAAAAAEAAABbJA1CVSUNQgoAAABwAAAALQAAAEwAAAAEAAAACQAAAHAAAAAZAQAAfQAAAKgAAABGAGkAcgBtAGEAZABvACAAcABvAHIAOgAgAE0AQQBVAFIASQBDAEkATwAgAEUATgBSAEkAUQBVAEUAIABCAEUATgBJAFQARQBaACAATQBPAFIAQQBMAEUAUwABAQYAAAADAAAABAAAAAkAAAAGAAAABwAAAAcAAAADAAAABwAAAAcAAAAEAAAAAwAAAAMAAAAKAAAABwAAAAgAAAAHAAAAAwAAAAcAAAADAAAACQAAAAMAAAAGAAAACAAAAAcAAAADAAAACQAAAAgAAAAGAAAAAwAAAAcAAAAGAAAACAAAAAMAAAAFAAAABgAAAAYAAAADAAAACgAAAAkAAAAHAAAABwAAAAU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INFO MEDICIÓN DE RUIDO FUENTE</vt:lpstr>
      <vt:lpstr>INFO MEDICIÓN DE RUIDO RECEPTOR</vt:lpstr>
      <vt:lpstr>GEORREFERENCIACIÓN</vt:lpstr>
      <vt:lpstr>MEDICIÓN NIVELES DE RUIDO</vt:lpstr>
      <vt:lpstr>EVALUACIÓN DE NIVELES DE RUIDO</vt:lpstr>
      <vt:lpstr>RESUMEN EVALUACIÓN</vt:lpstr>
      <vt:lpstr>variables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Loaiza Arias</dc:creator>
  <cp:lastModifiedBy>Mauricio Benitez Morales</cp:lastModifiedBy>
  <cp:lastPrinted>2015-08-05T13:06:40Z</cp:lastPrinted>
  <dcterms:created xsi:type="dcterms:W3CDTF">2015-08-04T14:38:52Z</dcterms:created>
  <dcterms:modified xsi:type="dcterms:W3CDTF">2017-04-05T18:24:47Z</dcterms:modified>
</cp:coreProperties>
</file>